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Company_Overview" sheetId="1" state="visible" r:id="rId1"/>
    <sheet xmlns:r="http://schemas.openxmlformats.org/officeDocument/2006/relationships" name="02_Legal_Corporate" sheetId="2" state="visible" r:id="rId2"/>
    <sheet xmlns:r="http://schemas.openxmlformats.org/officeDocument/2006/relationships" name="03_KPI_Pyramid" sheetId="3" state="visible" r:id="rId3"/>
    <sheet xmlns:r="http://schemas.openxmlformats.org/officeDocument/2006/relationships" name="04_Financial_Model" sheetId="4" state="visible" r:id="rId4"/>
    <sheet xmlns:r="http://schemas.openxmlformats.org/officeDocument/2006/relationships" name="05_Business_Plan" sheetId="5" state="visible" r:id="rId5"/>
    <sheet xmlns:r="http://schemas.openxmlformats.org/officeDocument/2006/relationships" name="06_Five_Company_Benchmark" sheetId="6" state="visible" r:id="rId6"/>
    <sheet xmlns:r="http://schemas.openxmlformats.org/officeDocument/2006/relationships" name="07_Agent_QA_Prompt_Correction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$#,##0.0;($#,##0.0);&quot;-&quot;"/>
    <numFmt numFmtId="166" formatCode="$#,##0"/>
    <numFmt numFmtId="167" formatCode="0&quot;%&quot;"/>
  </numFmts>
  <fonts count="15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1"/>
    </font>
    <font>
      <name val="Arial"/>
      <b val="1"/>
      <color rgb="00FFFFFF"/>
      <sz val="9"/>
    </font>
    <font>
      <name val="Arial"/>
      <b val="1"/>
      <color rgb="004B1FA8"/>
      <sz val="9"/>
    </font>
    <font>
      <name val="Arial"/>
      <b val="1"/>
      <color rgb="00374151"/>
      <sz val="9"/>
    </font>
    <font>
      <name val="Arial"/>
      <color rgb="00000000"/>
      <sz val="9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b val="1"/>
      <color rgb="00000000"/>
      <sz val="9"/>
    </font>
    <font>
      <name val="Arial"/>
      <b val="1"/>
      <color rgb="00FFFFFF"/>
      <sz val="14"/>
    </font>
    <font>
      <name val="Arial"/>
      <sz val="9"/>
    </font>
    <font>
      <name val="Arial"/>
      <b val="1"/>
      <sz val="9"/>
    </font>
    <font>
      <name val="Arial"/>
      <i val="1"/>
      <color rgb="006B7280"/>
      <sz val="8"/>
    </font>
    <font>
      <name val="Arial"/>
      <color rgb="004B1FA8"/>
      <sz val="9"/>
    </font>
  </fonts>
  <fills count="13">
    <fill>
      <patternFill/>
    </fill>
    <fill>
      <patternFill patternType="gray125"/>
    </fill>
    <fill>
      <patternFill patternType="solid">
        <fgColor rgb="004B1FA8"/>
      </patternFill>
    </fill>
    <fill>
      <patternFill patternType="solid">
        <fgColor rgb="006D3FCC"/>
      </patternFill>
    </fill>
    <fill>
      <patternFill patternType="solid">
        <fgColor rgb="000D7377"/>
      </patternFill>
    </fill>
    <fill>
      <patternFill patternType="solid">
        <fgColor rgb="00DDD6F3"/>
      </patternFill>
    </fill>
    <fill>
      <patternFill patternType="solid">
        <fgColor rgb="00EDE8FA"/>
      </patternFill>
    </fill>
    <fill>
      <patternFill patternType="solid">
        <fgColor rgb="00E0F5F5"/>
      </patternFill>
    </fill>
    <fill>
      <patternFill patternType="solid">
        <fgColor rgb="00FEF3C7"/>
      </patternFill>
    </fill>
    <fill>
      <patternFill patternType="solid">
        <fgColor rgb="00E8F5E9"/>
      </patternFill>
    </fill>
    <fill>
      <patternFill patternType="solid">
        <fgColor rgb="00FDE8F0"/>
      </patternFill>
    </fill>
    <fill>
      <patternFill patternType="solid">
        <fgColor rgb="00F0F0FF"/>
      </patternFill>
    </fill>
    <fill>
      <patternFill patternType="solid">
        <fgColor rgb="00DCFCE7"/>
      </patternFill>
    </fill>
  </fills>
  <borders count="6">
    <border>
      <left/>
      <right/>
      <top/>
      <bottom/>
      <diagonal/>
    </border>
    <border>
      <left style="thin">
        <color rgb="00C4B8F0"/>
      </left>
      <right style="thin">
        <color rgb="00C4B8F0"/>
      </right>
      <top style="thin">
        <color rgb="00C4B8F0"/>
      </top>
      <bottom style="thin">
        <color rgb="00C4B8F0"/>
      </bottom>
    </border>
    <border>
      <left/>
      <right/>
      <top style="thin">
        <color rgb="00C4B8F0"/>
      </top>
      <bottom/>
      <diagonal/>
    </border>
    <border>
      <left/>
      <right style="thin">
        <color rgb="00C4B8F0"/>
      </right>
      <top style="thin">
        <color rgb="00C4B8F0"/>
      </top>
      <bottom/>
      <diagonal/>
    </border>
    <border>
      <left/>
      <right/>
      <top style="thin">
        <color rgb="00C4B8F0"/>
      </top>
      <bottom style="thin">
        <color rgb="00C4B8F0"/>
      </bottom>
      <diagonal/>
    </border>
    <border>
      <left/>
      <right style="thin">
        <color rgb="00C4B8F0"/>
      </right>
      <top style="thin">
        <color rgb="00C4B8F0"/>
      </top>
      <bottom style="thin">
        <color rgb="00C4B8F0"/>
      </bottom>
      <diagonal/>
    </border>
  </borders>
  <cellStyleXfs count="1">
    <xf numFmtId="0" fontId="0" fillId="0" borderId="0"/>
  </cellStyleXfs>
  <cellXfs count="10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horizontal="left" vertical="center"/>
    </xf>
    <xf numFmtId="0" fontId="5" fillId="6" borderId="1" pivotButton="0" quotePrefix="0" xfId="0"/>
    <xf numFmtId="0" fontId="6" fillId="6" borderId="1" applyAlignment="1" pivotButton="0" quotePrefix="0" xfId="0">
      <alignment vertical="top" wrapText="1"/>
    </xf>
    <xf numFmtId="0" fontId="5" fillId="0" borderId="1" pivotButton="0" quotePrefix="0" xfId="0"/>
    <xf numFmtId="0" fontId="6" fillId="0" borderId="1" applyAlignment="1" pivotButton="0" quotePrefix="0" xfId="0">
      <alignment vertical="top" wrapText="1"/>
    </xf>
    <xf numFmtId="0" fontId="7" fillId="2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8" fillId="3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164" fontId="6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left" vertical="center" wrapText="1"/>
    </xf>
    <xf numFmtId="0" fontId="6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164" fontId="6" fillId="6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center" vertical="center" wrapText="1"/>
    </xf>
    <xf numFmtId="0" fontId="9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center" vertical="center"/>
    </xf>
    <xf numFmtId="164" fontId="9" fillId="5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vertical="top"/>
    </xf>
    <xf numFmtId="0" fontId="6" fillId="0" borderId="1" applyAlignment="1" pivotButton="0" quotePrefix="0" xfId="0">
      <alignment vertical="top"/>
    </xf>
    <xf numFmtId="0" fontId="4" fillId="6" borderId="1" pivotButton="0" quotePrefix="0" xfId="0"/>
    <xf numFmtId="0" fontId="4" fillId="0" borderId="1" pivotButton="0" quotePrefix="0" xfId="0"/>
    <xf numFmtId="0" fontId="10" fillId="2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11" fillId="6" borderId="1" applyAlignment="1" pivotButton="0" quotePrefix="0" xfId="0">
      <alignment horizontal="center"/>
    </xf>
    <xf numFmtId="0" fontId="6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/>
    </xf>
    <xf numFmtId="164" fontId="6" fillId="7" borderId="1" applyAlignment="1" pivotButton="0" quotePrefix="0" xfId="0">
      <alignment horizontal="center" vertical="center"/>
    </xf>
    <xf numFmtId="0" fontId="11" fillId="7" borderId="1" applyAlignment="1" pivotButton="0" quotePrefix="0" xfId="0">
      <alignment horizontal="center"/>
    </xf>
    <xf numFmtId="0" fontId="6" fillId="7" borderId="1" applyAlignment="1" pivotButton="0" quotePrefix="0" xfId="0">
      <alignment horizontal="center" vertical="center" wrapText="1"/>
    </xf>
    <xf numFmtId="0" fontId="6" fillId="8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left" vertical="center" wrapText="1"/>
    </xf>
    <xf numFmtId="0" fontId="6" fillId="8" borderId="1" applyAlignment="1" pivotButton="0" quotePrefix="0" xfId="0">
      <alignment horizontal="center" vertical="center"/>
    </xf>
    <xf numFmtId="0" fontId="11" fillId="8" borderId="1" applyAlignment="1" pivotButton="0" quotePrefix="0" xfId="0">
      <alignment horizontal="center"/>
    </xf>
    <xf numFmtId="0" fontId="6" fillId="8" borderId="1" applyAlignment="1" pivotButton="0" quotePrefix="0" xfId="0">
      <alignment horizontal="center" vertical="center" wrapText="1"/>
    </xf>
    <xf numFmtId="164" fontId="6" fillId="8" borderId="1" applyAlignment="1" pivotButton="0" quotePrefix="0" xfId="0">
      <alignment horizontal="center" vertical="center"/>
    </xf>
    <xf numFmtId="0" fontId="6" fillId="9" borderId="1" applyAlignment="1" pivotButton="0" quotePrefix="0" xfId="0">
      <alignment horizontal="left" vertical="center"/>
    </xf>
    <xf numFmtId="0" fontId="6" fillId="9" borderId="1" applyAlignment="1" pivotButton="0" quotePrefix="0" xfId="0">
      <alignment horizontal="left" vertical="center" wrapText="1"/>
    </xf>
    <xf numFmtId="0" fontId="6" fillId="9" borderId="1" applyAlignment="1" pivotButton="0" quotePrefix="0" xfId="0">
      <alignment horizontal="center" vertical="center"/>
    </xf>
    <xf numFmtId="0" fontId="11" fillId="9" borderId="1" applyAlignment="1" pivotButton="0" quotePrefix="0" xfId="0">
      <alignment horizontal="center"/>
    </xf>
    <xf numFmtId="0" fontId="6" fillId="9" borderId="1" applyAlignment="1" pivotButton="0" quotePrefix="0" xfId="0">
      <alignment horizontal="center" vertical="center" wrapText="1"/>
    </xf>
    <xf numFmtId="164" fontId="6" fillId="9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left" vertical="center"/>
    </xf>
    <xf numFmtId="0" fontId="6" fillId="10" borderId="1" applyAlignment="1" pivotButton="0" quotePrefix="0" xfId="0">
      <alignment horizontal="left" vertical="center" wrapText="1"/>
    </xf>
    <xf numFmtId="0" fontId="6" fillId="10" borderId="1" applyAlignment="1" pivotButton="0" quotePrefix="0" xfId="0">
      <alignment horizontal="center" vertical="center"/>
    </xf>
    <xf numFmtId="0" fontId="11" fillId="10" borderId="1" applyAlignment="1" pivotButton="0" quotePrefix="0" xfId="0">
      <alignment horizontal="center"/>
    </xf>
    <xf numFmtId="0" fontId="6" fillId="10" borderId="1" applyAlignment="1" pivotButton="0" quotePrefix="0" xfId="0">
      <alignment horizontal="center" vertical="center" wrapText="1"/>
    </xf>
    <xf numFmtId="164" fontId="6" fillId="10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left" vertical="center"/>
    </xf>
    <xf numFmtId="0" fontId="6" fillId="11" borderId="1" applyAlignment="1" pivotButton="0" quotePrefix="0" xfId="0">
      <alignment horizontal="left" vertical="center" wrapText="1"/>
    </xf>
    <xf numFmtId="0" fontId="6" fillId="11" borderId="1" applyAlignment="1" pivotButton="0" quotePrefix="0" xfId="0">
      <alignment horizontal="center" vertical="center"/>
    </xf>
    <xf numFmtId="0" fontId="11" fillId="11" borderId="1" applyAlignment="1" pivotButton="0" quotePrefix="0" xfId="0">
      <alignment horizontal="center"/>
    </xf>
    <xf numFmtId="0" fontId="6" fillId="11" borderId="1" applyAlignment="1" pivotButton="0" quotePrefix="0" xfId="0">
      <alignment horizontal="center" vertical="center" wrapText="1"/>
    </xf>
    <xf numFmtId="164" fontId="6" fillId="11" borderId="1" applyAlignment="1" pivotButton="0" quotePrefix="0" xfId="0">
      <alignment horizontal="center" vertical="center"/>
    </xf>
    <xf numFmtId="0" fontId="8" fillId="2" borderId="1" applyAlignment="1" pivotButton="0" quotePrefix="0" xfId="0">
      <alignment horizontal="center"/>
    </xf>
    <xf numFmtId="0" fontId="12" fillId="5" borderId="1" pivotButton="0" quotePrefix="0" xfId="0"/>
    <xf numFmtId="165" fontId="12" fillId="5" borderId="1" pivotButton="0" quotePrefix="0" xfId="0"/>
    <xf numFmtId="0" fontId="11" fillId="6" borderId="1" pivotButton="0" quotePrefix="0" xfId="0"/>
    <xf numFmtId="165" fontId="11" fillId="6" borderId="1" pivotButton="0" quotePrefix="0" xfId="0"/>
    <xf numFmtId="0" fontId="11" fillId="0" borderId="1" pivotButton="0" quotePrefix="0" xfId="0"/>
    <xf numFmtId="165" fontId="11" fillId="0" borderId="1" pivotButton="0" quotePrefix="0" xfId="0"/>
    <xf numFmtId="164" fontId="11" fillId="0" borderId="1" pivotButton="0" quotePrefix="0" xfId="0"/>
    <xf numFmtId="0" fontId="13" fillId="0" borderId="0" applyAlignment="1" pivotButton="0" quotePrefix="0" xfId="0">
      <alignment horizontal="center"/>
    </xf>
    <xf numFmtId="164" fontId="11" fillId="6" borderId="1" pivotButton="0" quotePrefix="0" xfId="0"/>
    <xf numFmtId="1" fontId="11" fillId="0" borderId="1" pivotButton="0" quotePrefix="0" xfId="0"/>
    <xf numFmtId="0" fontId="9" fillId="5" borderId="1" pivotButton="0" quotePrefix="0" xfId="0"/>
    <xf numFmtId="166" fontId="12" fillId="5" borderId="1" pivotButton="0" quotePrefix="0" xfId="0"/>
    <xf numFmtId="0" fontId="6" fillId="0" borderId="1" pivotButton="0" quotePrefix="0" xfId="0"/>
    <xf numFmtId="166" fontId="11" fillId="0" borderId="1" pivotButton="0" quotePrefix="0" xfId="0"/>
    <xf numFmtId="0" fontId="4" fillId="5" borderId="1" pivotButton="0" quotePrefix="0" xfId="0"/>
    <xf numFmtId="0" fontId="14" fillId="0" borderId="1" pivotButton="0" quotePrefix="0" xfId="0"/>
    <xf numFmtId="0" fontId="3" fillId="3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6" fillId="0" borderId="1" applyAlignment="1" pivotButton="0" quotePrefix="0" xfId="0">
      <alignment horizontal="center" vertical="top"/>
    </xf>
    <xf numFmtId="0" fontId="4" fillId="0" borderId="1" applyAlignment="1" pivotButton="0" quotePrefix="0" xfId="0">
      <alignment vertical="top" wrapText="1"/>
    </xf>
    <xf numFmtId="0" fontId="6" fillId="6" borderId="1" applyAlignment="1" pivotButton="0" quotePrefix="0" xfId="0">
      <alignment horizontal="center" vertical="top"/>
    </xf>
    <xf numFmtId="0" fontId="4" fillId="6" borderId="1" applyAlignment="1" pivotButton="0" quotePrefix="0" xfId="0">
      <alignment vertical="top" wrapText="1"/>
    </xf>
    <xf numFmtId="0" fontId="9" fillId="0" borderId="1" applyAlignment="1" pivotButton="0" quotePrefix="0" xfId="0">
      <alignment vertical="top" wrapText="1"/>
    </xf>
    <xf numFmtId="0" fontId="6" fillId="7" borderId="1" applyAlignment="1" pivotButton="0" quotePrefix="0" xfId="0">
      <alignment vertical="top" wrapText="1"/>
    </xf>
    <xf numFmtId="0" fontId="9" fillId="6" borderId="1" applyAlignment="1" pivotButton="0" quotePrefix="0" xfId="0">
      <alignment vertical="top" wrapText="1"/>
    </xf>
    <xf numFmtId="0" fontId="12" fillId="6" borderId="1" pivotButton="0" quotePrefix="0" xfId="0"/>
    <xf numFmtId="0" fontId="0" fillId="6" borderId="1" pivotButton="0" quotePrefix="0" xfId="0"/>
    <xf numFmtId="0" fontId="0" fillId="8" borderId="1" pivotButton="0" quotePrefix="0" xfId="0"/>
    <xf numFmtId="167" fontId="12" fillId="6" borderId="1" pivotButton="0" quotePrefix="0" xfId="0"/>
    <xf numFmtId="0" fontId="0" fillId="6" borderId="1" applyAlignment="1" pivotButton="0" quotePrefix="0" xfId="0">
      <alignment vertical="top" wrapText="1"/>
    </xf>
    <xf numFmtId="0" fontId="12" fillId="0" borderId="1" pivotButton="0" quotePrefix="0" xfId="0"/>
    <xf numFmtId="0" fontId="0" fillId="0" borderId="1" pivotButton="0" quotePrefix="0" xfId="0"/>
    <xf numFmtId="167" fontId="12" fillId="5" borderId="1" pivotButton="0" quotePrefix="0" xfId="0"/>
    <xf numFmtId="0" fontId="0" fillId="0" borderId="1" applyAlignment="1" pivotButton="0" quotePrefix="0" xfId="0">
      <alignment vertical="top" wrapText="1"/>
    </xf>
    <xf numFmtId="0" fontId="8" fillId="2" borderId="0" applyAlignment="1" pivotButton="0" quotePrefix="0" xfId="0">
      <alignment horizontal="center" vertical="center" wrapText="1"/>
    </xf>
    <xf numFmtId="0" fontId="9" fillId="8" borderId="1" applyAlignment="1" pivotButton="0" quotePrefix="0" xfId="0">
      <alignment horizontal="center" vertical="top" wrapText="1"/>
    </xf>
    <xf numFmtId="0" fontId="6" fillId="8" borderId="1" applyAlignment="1" pivotButton="0" quotePrefix="0" xfId="0">
      <alignment horizontal="left" vertical="top" wrapText="1"/>
    </xf>
    <xf numFmtId="0" fontId="9" fillId="12" borderId="1" applyAlignment="1" pivotButton="0" quotePrefix="0" xfId="0">
      <alignment horizontal="center" vertical="top" wrapText="1"/>
    </xf>
    <xf numFmtId="0" fontId="6" fillId="12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2" customWidth="1" min="1" max="1"/>
    <col width="78" customWidth="1" min="2" max="2"/>
  </cols>
  <sheetData>
    <row r="1" ht="40" customHeight="1">
      <c r="A1" s="1" t="inlineStr">
        <is>
          <t>⬡  QUANTA ANALYTICS, INC.  ( QuantaAI )</t>
        </is>
      </c>
    </row>
    <row r="2" ht="24" customHeight="1">
      <c r="A2" s="2" t="inlineStr">
        <is>
          <t>AI-Powered Contract Intelligence Platform  |  Austin, TX  |  Est. 2019</t>
        </is>
      </c>
    </row>
    <row r="3" ht="18" customHeight="1">
      <c r="A3" s="3" t="inlineStr">
        <is>
          <t>Industry Case — AI BIZ GURU / GURU MBA  |  AI Software / B2B SaaS  |  USA  |  Series B — High-Growth, High-Profit</t>
        </is>
      </c>
    </row>
    <row r="4" ht="6" customHeight="1"/>
    <row r="5" ht="17" customHeight="1">
      <c r="A5" s="4" t="inlineStr">
        <is>
          <t>▶  IDENTITY &amp; REGISTRATION</t>
        </is>
      </c>
    </row>
    <row r="6" ht="15" customHeight="1">
      <c r="A6" s="5" t="inlineStr">
        <is>
          <t>Legal Name</t>
        </is>
      </c>
      <c r="B6" s="6" t="inlineStr">
        <is>
          <t>Quanta Analytics, Inc.</t>
        </is>
      </c>
    </row>
    <row r="7" ht="15" customHeight="1">
      <c r="A7" s="7" t="inlineStr">
        <is>
          <t>Trade Name / Brand</t>
        </is>
      </c>
      <c r="B7" s="8" t="inlineStr">
        <is>
          <t>QuantaAI™</t>
        </is>
      </c>
    </row>
    <row r="8" ht="15" customHeight="1">
      <c r="A8" s="5" t="inlineStr">
        <is>
          <t>Incorporation</t>
        </is>
      </c>
      <c r="B8" s="6" t="inlineStr">
        <is>
          <t>State of Delaware — C-Corp | File #7284931 | October 3, 2019</t>
        </is>
      </c>
    </row>
    <row r="9" ht="15" customHeight="1">
      <c r="A9" s="7" t="inlineStr">
        <is>
          <t>Registered Agent</t>
        </is>
      </c>
      <c r="B9" s="8" t="inlineStr">
        <is>
          <t>The Corporation Trust Company, 1209 Orange Street, Wilmington, DE 19801</t>
        </is>
      </c>
    </row>
    <row r="10" ht="15" customHeight="1">
      <c r="A10" s="5" t="inlineStr">
        <is>
          <t>HQ Address</t>
        </is>
      </c>
      <c r="B10" s="6" t="inlineStr">
        <is>
          <t>500 West 2nd Street, Suite 1900, Austin, TX 78701  (Domain District)</t>
        </is>
      </c>
    </row>
    <row r="11" ht="15" customHeight="1">
      <c r="A11" s="7" t="inlineStr">
        <is>
          <t>Engineering Hub</t>
        </is>
      </c>
      <c r="B11" s="8" t="inlineStr">
        <is>
          <t>2355 Market Street, Suite 400, San Francisco, CA 94114  (SoMa)</t>
        </is>
      </c>
    </row>
    <row r="12" ht="15" customHeight="1">
      <c r="A12" s="5" t="inlineStr">
        <is>
          <t>EIN</t>
        </is>
      </c>
      <c r="B12" s="6" t="inlineStr">
        <is>
          <t>83-4827193</t>
        </is>
      </c>
    </row>
    <row r="13" ht="15" customHeight="1">
      <c r="A13" s="7" t="inlineStr">
        <is>
          <t>Website</t>
        </is>
      </c>
      <c r="B13" s="8" t="inlineStr">
        <is>
          <t>www.quantaai.com  |  SOC 2 Type II + GDPR compliant trust portal</t>
        </is>
      </c>
    </row>
    <row r="14" ht="15" customHeight="1">
      <c r="A14" s="5" t="inlineStr">
        <is>
          <t>Total VC Raised</t>
        </is>
      </c>
      <c r="B14" s="6" t="inlineStr">
        <is>
          <t>$59.2M across Seed, Series A, Series B</t>
        </is>
      </c>
    </row>
    <row r="15" ht="15" customHeight="1">
      <c r="A15" s="7" t="inlineStr">
        <is>
          <t>Series B Post-Money Valuation</t>
        </is>
      </c>
      <c r="B15" s="8" t="inlineStr">
        <is>
          <t>$310M  (announced March 2023)</t>
        </is>
      </c>
    </row>
    <row r="16" ht="5" customHeight="1"/>
    <row r="17" ht="17" customHeight="1">
      <c r="A17" s="4" t="inlineStr">
        <is>
          <t>▶  PRODUCT &amp; BUSINESS MODEL</t>
        </is>
      </c>
    </row>
    <row r="18" ht="20" customHeight="1">
      <c r="A18" s="5" t="inlineStr">
        <is>
          <t>Core Product</t>
        </is>
      </c>
      <c r="B18" s="6" t="inlineStr">
        <is>
          <t>QuantaAI Contract Intelligence Platform — AI-powered SaaS that automatically extracts, classifies, analyzes, and monitors contract terms, obligations, renewals, risks, and financial commitments from enterprise legal agreements using proprietary fine-tuned LLMs + computer vision.</t>
        </is>
      </c>
    </row>
    <row r="19" ht="20" customHeight="1">
      <c r="A19" s="7" t="inlineStr">
        <is>
          <t>Primary Buyers</t>
        </is>
      </c>
      <c r="B19" s="8" t="inlineStr">
        <is>
          <t>General Counsel / Legal Ops (55%) | CFO / Procurement (30%) | Chief Risk Officer (15%)</t>
        </is>
      </c>
    </row>
    <row r="20" ht="20" customHeight="1">
      <c r="A20" s="5" t="inlineStr">
        <is>
          <t>Target Customers</t>
        </is>
      </c>
      <c r="B20" s="6" t="inlineStr">
        <is>
          <t>Mid-to-large enterprises: 500–15,000 employees | Industries: Financial services, Healthcare, Tech, Real Estate, Pharma</t>
        </is>
      </c>
    </row>
    <row r="21" ht="20" customHeight="1">
      <c r="A21" s="7" t="inlineStr">
        <is>
          <t>Revenue Model</t>
        </is>
      </c>
      <c r="B21" s="8" t="inlineStr">
        <is>
          <t>Pure SaaS: Annual subscription tiers (per seat + contract volume). Platform tier $48K-$240K ACV. AI query overages (usage-based, ~8% of ARR). Professional Services 6% of revenue (onboarding only).</t>
        </is>
      </c>
    </row>
    <row r="22" ht="20" customHeight="1">
      <c r="A22" s="5" t="inlineStr">
        <is>
          <t>Competitive Moat</t>
        </is>
      </c>
      <c r="B22" s="6" t="inlineStr">
        <is>
          <t>(1) Proprietary contract LLM fine-tuned on 47M+ enterprise agreements. (2) Network effects: benchmarking data improves with every new customer. (3) 3 granted patents (NLP contract extraction). (4) Deep workflow integrations: Salesforce, ServiceNow, SAP Ariba, Workday, DocuSign.</t>
        </is>
      </c>
    </row>
    <row r="23" ht="20" customHeight="1">
      <c r="A23" s="7" t="inlineStr">
        <is>
          <t>Key Differentiators</t>
        </is>
      </c>
      <c r="B23" s="8" t="inlineStr">
        <is>
          <t>97.4% extraction accuracy (industry-leading vs ~82% for generic LLMs). Clause-level risk scoring with legal citations. 14-language support. 6-week time-to-value (vs. 6-12 months for legacy CLM). On-prem / private cloud deployment option for financial sector.</t>
        </is>
      </c>
    </row>
    <row r="24" ht="5" customHeight="1"/>
    <row r="25" ht="17" customHeight="1">
      <c r="A25" s="4" t="inlineStr">
        <is>
          <t>▶  GROWTH METRICS AT A GLANCE (2025E)</t>
        </is>
      </c>
    </row>
    <row r="26" ht="15" customHeight="1">
      <c r="A26" s="5" t="inlineStr">
        <is>
          <t>Annual Recurring Revenue (ARR)</t>
        </is>
      </c>
      <c r="B26" s="6" t="inlineStr">
        <is>
          <t>$21.0M  (2025E)  |  +29.6% YoY</t>
        </is>
      </c>
    </row>
    <row r="27" ht="15" customHeight="1">
      <c r="A27" s="7" t="inlineStr">
        <is>
          <t>Revenue</t>
        </is>
      </c>
      <c r="B27" s="8" t="inlineStr">
        <is>
          <t>$19.4M  (2025E)  |  +30.2% YoY</t>
        </is>
      </c>
    </row>
    <row r="28" ht="15" customHeight="1">
      <c r="A28" s="5" t="inlineStr">
        <is>
          <t>Gross Margin</t>
        </is>
      </c>
      <c r="B28" s="6" t="inlineStr">
        <is>
          <t>83.4%  (2025E)  — Software-only; cloud COGS only</t>
        </is>
      </c>
    </row>
    <row r="29" ht="20" customHeight="1">
      <c r="A29" s="7" t="inlineStr">
        <is>
          <t>EBITDA</t>
        </is>
      </c>
      <c r="B29" s="8" t="inlineStr">
        <is>
          <t>$10.1M  (52.1% margin)  — One of the most profitable AI SaaS companies at this scale</t>
        </is>
      </c>
    </row>
    <row r="30" ht="15" customHeight="1">
      <c r="A30" s="5" t="inlineStr">
        <is>
          <t>Net Income</t>
        </is>
      </c>
      <c r="B30" s="6" t="inlineStr">
        <is>
          <t>$8.6M  (44.3% net margin)</t>
        </is>
      </c>
    </row>
    <row r="31" ht="15" customHeight="1">
      <c r="A31" s="7" t="inlineStr">
        <is>
          <t>Rule of 40 Score</t>
        </is>
      </c>
      <c r="B31" s="8" t="inlineStr">
        <is>
          <t>82  (Revenue Growth 30% + EBITDA Margin 52%)  — Exceptional</t>
        </is>
      </c>
    </row>
    <row r="32" ht="15" customHeight="1">
      <c r="A32" s="5" t="inlineStr">
        <is>
          <t>Net Revenue Retention (NRR)</t>
        </is>
      </c>
      <c r="B32" s="6" t="inlineStr">
        <is>
          <t>138%  — Customers expand significantly after initial land</t>
        </is>
      </c>
    </row>
    <row r="33" ht="15" customHeight="1">
      <c r="A33" s="7" t="inlineStr">
        <is>
          <t>Annual Churn Rate</t>
        </is>
      </c>
      <c r="B33" s="8" t="inlineStr">
        <is>
          <t>2.8%  — Best-in-class for enterprise SaaS</t>
        </is>
      </c>
    </row>
    <row r="34" ht="15" customHeight="1">
      <c r="A34" s="5" t="inlineStr">
        <is>
          <t>CAC Payback Period</t>
        </is>
      </c>
      <c r="B34" s="6" t="inlineStr">
        <is>
          <t>14 months  (Industry benchmark: 18-24 months)</t>
        </is>
      </c>
    </row>
    <row r="35" ht="15" customHeight="1">
      <c r="A35" s="7" t="inlineStr">
        <is>
          <t>LTV / CAC Ratio</t>
        </is>
      </c>
      <c r="B35" s="8" t="inlineStr">
        <is>
          <t>8.2x  (World-class: &gt; 3x)</t>
        </is>
      </c>
    </row>
    <row r="36" ht="15" customHeight="1">
      <c r="A36" s="5" t="inlineStr">
        <is>
          <t>Employees</t>
        </is>
      </c>
      <c r="B36" s="6" t="inlineStr">
        <is>
          <t>91 FTE  (2025E)  |  Revenue per employee: $213K</t>
        </is>
      </c>
    </row>
    <row r="37" ht="15" customHeight="1">
      <c r="A37" s="7" t="inlineStr">
        <is>
          <t>Customers</t>
        </is>
      </c>
      <c r="B37" s="8" t="inlineStr">
        <is>
          <t>143 enterprise accounts  (2025E)</t>
        </is>
      </c>
    </row>
    <row r="38" ht="5" customHeight="1"/>
    <row r="39" ht="17" customHeight="1">
      <c r="A39" s="4" t="inlineStr">
        <is>
          <t>▶  FUNDING &amp; INVESTORS</t>
        </is>
      </c>
    </row>
    <row r="40" ht="20" customHeight="1">
      <c r="A40" s="5" t="inlineStr">
        <is>
          <t>Seed Round (Q1 2020)</t>
        </is>
      </c>
      <c r="B40" s="6" t="inlineStr">
        <is>
          <t>$3.2M | Lead: Founder Collective | Co: 4 angels incl. ex-Salesforce EVP | Pre-money: $8M</t>
        </is>
      </c>
    </row>
    <row r="41" ht="20" customHeight="1">
      <c r="A41" s="7" t="inlineStr">
        <is>
          <t>Series A (Q3 2021)</t>
        </is>
      </c>
      <c r="B41" s="8" t="inlineStr">
        <is>
          <t>$14.0M | Lead: Bessemer Venture Partners (Ethan Kurzweil) | Co: Insight Partners | Pre-money: $42M</t>
        </is>
      </c>
    </row>
    <row r="42" ht="20" customHeight="1">
      <c r="A42" s="5" t="inlineStr">
        <is>
          <t>Series B (Q1 2023)</t>
        </is>
      </c>
      <c r="B42" s="6" t="inlineStr">
        <is>
          <t>$42.0M | Lead: Sequoia Capital (Alfred Lin) | Co: Bessemer (follow-on) | Pre-money: $268M | Post-money: $310M</t>
        </is>
      </c>
    </row>
    <row r="43" ht="20" customHeight="1">
      <c r="A43" s="7" t="inlineStr">
        <is>
          <t>Use of Proceeds (Series B)</t>
        </is>
      </c>
      <c r="B43" s="8" t="inlineStr">
        <is>
          <t>40% Sales &amp; Marketing expansion | 30% R&amp;D / AI model development | 20% International (EU/APAC) | 10% G&amp;A / infrastructure</t>
        </is>
      </c>
    </row>
    <row r="44" ht="20" customHeight="1">
      <c r="A44" s="5" t="inlineStr">
        <is>
          <t>Path to Profitability</t>
        </is>
      </c>
      <c r="B44" s="6" t="inlineStr">
        <is>
          <t>Achieved operating profitability Q3 2024 — 18 months ahead of plan. Series B capital largely undeployed ($28M cash remaining).</t>
        </is>
      </c>
    </row>
    <row r="45" ht="20" customHeight="1">
      <c r="A45" s="7" t="inlineStr">
        <is>
          <t>Exit Scenarios</t>
        </is>
      </c>
      <c r="B45" s="8" t="inlineStr">
        <is>
          <t>IPO: Target 2026-2027 at $800M-$1.2B valuation (40-60x ARR). Strategic M&amp;A: Salesforce, ServiceNow, SAP, MSFT viable acquirers at $400-700M.</t>
        </is>
      </c>
    </row>
    <row r="46" ht="5" customHeight="1"/>
    <row r="47" ht="17" customHeight="1">
      <c r="A47" s="4" t="inlineStr">
        <is>
          <t>▶  COMPLIANCE &amp; CERTIFICATIONS</t>
        </is>
      </c>
    </row>
    <row r="48" ht="20" customHeight="1">
      <c r="A48" s="5" t="inlineStr">
        <is>
          <t>Security</t>
        </is>
      </c>
      <c r="B48" s="6" t="inlineStr">
        <is>
          <t>SOC 2 Type II (2022, renewed annually) | ISO 27001:2022 | Pen test: Bishop Fox, annual | NIST CSF aligned</t>
        </is>
      </c>
    </row>
    <row r="49" ht="20" customHeight="1">
      <c r="A49" s="7" t="inlineStr">
        <is>
          <t>Privacy</t>
        </is>
      </c>
      <c r="B49" s="8" t="inlineStr">
        <is>
          <t>GDPR compliant (EU Data Processing Agreements) | CCPA compliant | HIPAA Business Associate Agreement (healthcare clients) | FERPA (education clients)</t>
        </is>
      </c>
    </row>
    <row r="50" ht="20" customHeight="1">
      <c r="A50" s="5" t="inlineStr">
        <is>
          <t>AI Governance</t>
        </is>
      </c>
      <c r="B50" s="6" t="inlineStr">
        <is>
          <t>EU AI Act — risk assessment completed (Limited Risk classification) | NIST AI RMF aligned | Model cards published for all production models | Responsible AI policy v2.1</t>
        </is>
      </c>
    </row>
    <row r="51" ht="20" customHeight="1">
      <c r="A51" s="7" t="inlineStr">
        <is>
          <t>Legal Tech</t>
        </is>
      </c>
      <c r="B51" s="8" t="inlineStr">
        <is>
          <t>eDiscovery LegalTech Association member | IACCM (World Commerce &amp; Contracting) certified platform | ABA TECHSHOW exhibitor</t>
        </is>
      </c>
    </row>
    <row r="52" ht="20" customHeight="1">
      <c r="A52" s="5" t="inlineStr">
        <is>
          <t>Financial</t>
        </is>
      </c>
      <c r="B52" s="6" t="inlineStr">
        <is>
          <t>Revenue recognized per ASC 606 (SaaS subscription) | Big-4 audit: Deloitte Austin (first full audit FY2025 — prior: reviewed) | Delaware Franchise Tax: compliant</t>
        </is>
      </c>
    </row>
  </sheetData>
  <mergeCells count="8">
    <mergeCell ref="A1:H1"/>
    <mergeCell ref="A3:H3"/>
    <mergeCell ref="A25:B25"/>
    <mergeCell ref="A2:H2"/>
    <mergeCell ref="A47:B47"/>
    <mergeCell ref="A5:B5"/>
    <mergeCell ref="A17:B17"/>
    <mergeCell ref="A39:B3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" customWidth="1" min="1" max="1"/>
    <col width="20" customWidth="1" min="2" max="2"/>
    <col width="12" customWidth="1" min="3" max="3"/>
    <col width="14" customWidth="1" min="4" max="4"/>
    <col width="16" customWidth="1" min="5" max="5"/>
    <col width="14" customWidth="1" min="6" max="6"/>
    <col width="18" customWidth="1" min="7" max="7"/>
    <col width="10" customWidth="1" min="8" max="8"/>
    <col width="22" customWidth="1" min="9" max="9"/>
  </cols>
  <sheetData>
    <row r="1" ht="30" customHeight="1">
      <c r="A1" s="9" t="inlineStr">
        <is>
          <t>QUANTA ANALYTICS — Legal, Governance &amp; Corporate Structure</t>
        </is>
      </c>
    </row>
    <row r="2" ht="30" customHeight="1">
      <c r="A2" s="10" t="inlineStr">
        <is>
          <t>Delaware C-Corp | VC-Backed Series B | Board: 7 Directors | Counsel: Cooley LLP | Auditor: Deloitte Austin (FY2025 first full audit)</t>
        </is>
      </c>
    </row>
    <row r="4" ht="22" customHeight="1">
      <c r="A4" s="11" t="inlineStr">
        <is>
          <t>CAPITALIZATION TABLE (Fully Diluted — Post Series B | As of Dec 2024)</t>
        </is>
      </c>
    </row>
    <row r="5" ht="28" customHeight="1">
      <c r="A5" s="12" t="inlineStr">
        <is>
          <t>Shareholder / Class</t>
        </is>
      </c>
      <c r="B5" s="12" t="inlineStr">
        <is>
          <t>Type</t>
        </is>
      </c>
      <c r="C5" s="12" t="inlineStr">
        <is>
          <t>Shares (#)</t>
        </is>
      </c>
      <c r="D5" s="12" t="inlineStr">
        <is>
          <t>% Fully Diluted</t>
        </is>
      </c>
      <c r="E5" s="12" t="inlineStr">
        <is>
          <t>Liquidation Pref.</t>
        </is>
      </c>
      <c r="F5" s="12" t="inlineStr">
        <is>
          <t>Board Seat(s)</t>
        </is>
      </c>
      <c r="G5" s="12" t="inlineStr">
        <is>
          <t>Implied Value
(@ $310M post-B)</t>
        </is>
      </c>
      <c r="H5" s="12" t="inlineStr">
        <is>
          <t>Anti-Dilution</t>
        </is>
      </c>
      <c r="I5" s="12" t="inlineStr">
        <is>
          <t>Notes</t>
        </is>
      </c>
    </row>
    <row r="6">
      <c r="A6" s="13" t="inlineStr">
        <is>
          <t>Dr. Maya Rao (CEO/Founder)</t>
        </is>
      </c>
      <c r="B6" s="14" t="inlineStr">
        <is>
          <t>Common</t>
        </is>
      </c>
      <c r="C6" s="15" t="n">
        <v>9240000</v>
      </c>
      <c r="D6" s="16" t="n">
        <v>0.231</v>
      </c>
      <c r="E6" s="15" t="inlineStr">
        <is>
          <t>None</t>
        </is>
      </c>
      <c r="F6" s="17" t="n">
        <v>1</v>
      </c>
      <c r="G6" s="15" t="inlineStr">
        <is>
          <t>$71.6M</t>
        </is>
      </c>
      <c r="H6" s="17" t="inlineStr">
        <is>
          <t>N/A</t>
        </is>
      </c>
      <c r="I6" s="17" t="inlineStr">
        <is>
          <t>Lead founder; PhD NLP Stanford; 4-yr reverse vesting (complete)</t>
        </is>
      </c>
    </row>
    <row r="7">
      <c r="A7" s="18" t="inlineStr">
        <is>
          <t>Arjun Patel (CTO/Co-Founder)</t>
        </is>
      </c>
      <c r="B7" s="19" t="inlineStr">
        <is>
          <t>Common</t>
        </is>
      </c>
      <c r="C7" s="20" t="n">
        <v>6160000</v>
      </c>
      <c r="D7" s="21" t="n">
        <v>0.154</v>
      </c>
      <c r="E7" s="20" t="inlineStr">
        <is>
          <t>None</t>
        </is>
      </c>
      <c r="F7" s="22" t="n">
        <v>1</v>
      </c>
      <c r="G7" s="20" t="inlineStr">
        <is>
          <t>$47.7M</t>
        </is>
      </c>
      <c r="H7" s="22" t="inlineStr">
        <is>
          <t>N/A</t>
        </is>
      </c>
      <c r="I7" s="22" t="inlineStr">
        <is>
          <t>Co-founder; ex-Google Brain; 4-yr reverse vesting (complete)</t>
        </is>
      </c>
    </row>
    <row r="8">
      <c r="A8" s="13" t="inlineStr">
        <is>
          <t>Sequoia Capital (Series B)</t>
        </is>
      </c>
      <c r="B8" s="14" t="inlineStr">
        <is>
          <t>Series B Preferred</t>
        </is>
      </c>
      <c r="C8" s="15" t="n">
        <v>7200000</v>
      </c>
      <c r="D8" s="16" t="n">
        <v>0.18</v>
      </c>
      <c r="E8" s="15" t="inlineStr">
        <is>
          <t>1× non-participating</t>
        </is>
      </c>
      <c r="F8" s="17" t="inlineStr">
        <is>
          <t>1</t>
        </is>
      </c>
      <c r="G8" s="15" t="inlineStr">
        <is>
          <t>$55.8M</t>
        </is>
      </c>
      <c r="H8" s="17" t="inlineStr">
        <is>
          <t>Broad-based WA</t>
        </is>
      </c>
      <c r="I8" s="17" t="inlineStr">
        <is>
          <t>Lead Series B; Alfred Lin; board observer + 1 seat</t>
        </is>
      </c>
    </row>
    <row r="9">
      <c r="A9" s="18" t="inlineStr">
        <is>
          <t>Bessemer Venture Partners</t>
        </is>
      </c>
      <c r="B9" s="19" t="inlineStr">
        <is>
          <t>Series A+B Pref.</t>
        </is>
      </c>
      <c r="C9" s="20" t="n">
        <v>5600000</v>
      </c>
      <c r="D9" s="21" t="n">
        <v>0.14</v>
      </c>
      <c r="E9" s="20" t="inlineStr">
        <is>
          <t>1× non-participating</t>
        </is>
      </c>
      <c r="F9" s="22" t="inlineStr">
        <is>
          <t>1</t>
        </is>
      </c>
      <c r="G9" s="20" t="inlineStr">
        <is>
          <t>$43.4M</t>
        </is>
      </c>
      <c r="H9" s="22" t="inlineStr">
        <is>
          <t>Broad-based WA</t>
        </is>
      </c>
      <c r="I9" s="22" t="inlineStr">
        <is>
          <t>Led Series A; follow-on Series B; Ethan Kurzweil</t>
        </is>
      </c>
    </row>
    <row r="10">
      <c r="A10" s="13" t="inlineStr">
        <is>
          <t>Insight Partners</t>
        </is>
      </c>
      <c r="B10" s="14" t="inlineStr">
        <is>
          <t>Series A Preferred</t>
        </is>
      </c>
      <c r="C10" s="15" t="n">
        <v>3200000</v>
      </c>
      <c r="D10" s="16" t="n">
        <v>0.08</v>
      </c>
      <c r="E10" s="15" t="inlineStr">
        <is>
          <t>1× non-participating</t>
        </is>
      </c>
      <c r="F10" s="17" t="inlineStr">
        <is>
          <t>Observer</t>
        </is>
      </c>
      <c r="G10" s="15" t="inlineStr">
        <is>
          <t>$24.8M</t>
        </is>
      </c>
      <c r="H10" s="17" t="inlineStr">
        <is>
          <t>Broad-based WA</t>
        </is>
      </c>
      <c r="I10" s="17" t="inlineStr">
        <is>
          <t>Co-invested Series A; no board seat; observer rights</t>
        </is>
      </c>
    </row>
    <row r="11">
      <c r="A11" s="18" t="inlineStr">
        <is>
          <t>Employee Option Pool (ESOP)</t>
        </is>
      </c>
      <c r="B11" s="19" t="inlineStr">
        <is>
          <t>Common Options</t>
        </is>
      </c>
      <c r="C11" s="20" t="n">
        <v>4800000</v>
      </c>
      <c r="D11" s="21" t="n">
        <v>0.12</v>
      </c>
      <c r="E11" s="20" t="inlineStr">
        <is>
          <t>None</t>
        </is>
      </c>
      <c r="F11" s="22" t="inlineStr">
        <is>
          <t>None</t>
        </is>
      </c>
      <c r="G11" s="20" t="inlineStr">
        <is>
          <t>$37.2M</t>
        </is>
      </c>
      <c r="H11" s="22" t="inlineStr">
        <is>
          <t>N/A</t>
        </is>
      </c>
      <c r="I11" s="22" t="inlineStr">
        <is>
          <t>91 employees; 4-yr vest 1-yr cliff; ~$3.4M-$8.2M strike range</t>
        </is>
      </c>
    </row>
    <row r="12">
      <c r="A12" s="13" t="inlineStr">
        <is>
          <t>Seed Investors + Founder Coll.</t>
        </is>
      </c>
      <c r="B12" s="14" t="inlineStr">
        <is>
          <t>Preferred (Conv.)</t>
        </is>
      </c>
      <c r="C12" s="15" t="inlineStr">
        <is>
          <t>2,400,000</t>
        </is>
      </c>
      <c r="D12" s="16" t="n">
        <v>0.06</v>
      </c>
      <c r="E12" s="15" t="inlineStr">
        <is>
          <t>1× non-participating</t>
        </is>
      </c>
      <c r="F12" s="17" t="inlineStr">
        <is>
          <t>None</t>
        </is>
      </c>
      <c r="G12" s="15" t="inlineStr">
        <is>
          <t>$18.6M</t>
        </is>
      </c>
      <c r="H12" s="17" t="inlineStr">
        <is>
          <t>Weighted avg</t>
        </is>
      </c>
      <c r="I12" s="17" t="inlineStr">
        <is>
          <t>Founder Collective + 4 angels; fully converted at Series A</t>
        </is>
      </c>
    </row>
    <row r="13">
      <c r="A13" s="18" t="inlineStr">
        <is>
          <t>Independent Director Warrants</t>
        </is>
      </c>
      <c r="B13" s="19" t="inlineStr">
        <is>
          <t>Common Warrants</t>
        </is>
      </c>
      <c r="C13" s="20" t="n">
        <v>240000</v>
      </c>
      <c r="D13" s="21" t="n">
        <v>0.006</v>
      </c>
      <c r="E13" s="20" t="inlineStr">
        <is>
          <t>None</t>
        </is>
      </c>
      <c r="F13" s="22" t="inlineStr">
        <is>
          <t>None</t>
        </is>
      </c>
      <c r="G13" s="20" t="inlineStr">
        <is>
          <t>$1.9M</t>
        </is>
      </c>
      <c r="H13" s="22" t="inlineStr">
        <is>
          <t>N/A</t>
        </is>
      </c>
      <c r="I13" s="22" t="inlineStr">
        <is>
          <t>Board compensation; 2 independent directors</t>
        </is>
      </c>
    </row>
    <row r="14">
      <c r="A14" s="23" t="inlineStr">
        <is>
          <t>TOTAL (fully diluted)</t>
        </is>
      </c>
      <c r="B14" s="24" t="inlineStr"/>
      <c r="C14" s="25" t="inlineStr">
        <is>
          <t>40,000,000</t>
        </is>
      </c>
      <c r="D14" s="26" t="n">
        <v>1</v>
      </c>
      <c r="E14" s="25" t="inlineStr"/>
      <c r="F14" s="27" t="inlineStr">
        <is>
          <t>7 Board Seats</t>
        </is>
      </c>
      <c r="G14" s="25" t="inlineStr">
        <is>
          <t>$310M</t>
        </is>
      </c>
      <c r="H14" s="27" t="inlineStr"/>
      <c r="I14" s="27" t="inlineStr">
        <is>
          <t>Post-Series B post-money valuation</t>
        </is>
      </c>
    </row>
    <row r="16" ht="22" customHeight="1">
      <c r="A16" s="11" t="inlineStr">
        <is>
          <t>BOARD OF DIRECTORS — 7 Members (5 Voting + 1 Observer per SHA)</t>
        </is>
      </c>
    </row>
    <row r="17" ht="28" customHeight="1">
      <c r="A17" s="12" t="inlineStr">
        <is>
          <t>Name</t>
        </is>
      </c>
      <c r="B17" s="12" t="inlineStr">
        <is>
          <t>Title / Role</t>
        </is>
      </c>
      <c r="C17" s="12" t="inlineStr">
        <is>
          <t>Type</t>
        </is>
      </c>
      <c r="D17" s="12" t="inlineStr">
        <is>
          <t>Appointed by</t>
        </is>
      </c>
      <c r="E17" s="12" t="inlineStr">
        <is>
          <t>Committees</t>
        </is>
      </c>
      <c r="F17" s="12" t="inlineStr">
        <is>
          <t>Background</t>
        </is>
      </c>
      <c r="G17" s="12" t="inlineStr">
        <is>
          <t>Compensation</t>
        </is>
      </c>
      <c r="H17" s="12" t="inlineStr">
        <is>
          <t>Voting</t>
        </is>
      </c>
      <c r="I17" s="12" t="inlineStr">
        <is>
          <t>Notes</t>
        </is>
      </c>
    </row>
    <row r="18" ht="28" customHeight="1">
      <c r="A18" s="6" t="inlineStr">
        <is>
          <t>Dr. Maya Rao</t>
        </is>
      </c>
      <c r="B18" s="28" t="inlineStr">
        <is>
          <t>Chair &amp; CEO</t>
        </is>
      </c>
      <c r="C18" s="28" t="inlineStr">
        <is>
          <t>Executive Founder</t>
        </is>
      </c>
      <c r="D18" s="28" t="inlineStr">
        <is>
          <t>Founder rights</t>
        </is>
      </c>
      <c r="E18" s="6" t="inlineStr">
        <is>
          <t>Exec Committee (Chair)</t>
        </is>
      </c>
      <c r="F18" s="6" t="inlineStr">
        <is>
          <t>PhD NLP Stanford; ex-IBM Research; 2× founder</t>
        </is>
      </c>
      <c r="G18" s="28" t="inlineStr">
        <is>
          <t>$0 director fee (exec comp)</t>
        </is>
      </c>
      <c r="H18" s="28" t="inlineStr">
        <is>
          <t>Yes</t>
        </is>
      </c>
      <c r="I18" s="6" t="inlineStr">
        <is>
          <t>Controls common majority pre-exit</t>
        </is>
      </c>
    </row>
    <row r="19" ht="28" customHeight="1">
      <c r="A19" s="8" t="inlineStr">
        <is>
          <t>Arjun Patel</t>
        </is>
      </c>
      <c r="B19" s="29" t="inlineStr">
        <is>
          <t>CTO &amp; Director</t>
        </is>
      </c>
      <c r="C19" s="29" t="inlineStr">
        <is>
          <t>Executive Founder</t>
        </is>
      </c>
      <c r="D19" s="29" t="inlineStr">
        <is>
          <t>Founder rights</t>
        </is>
      </c>
      <c r="E19" s="8" t="inlineStr">
        <is>
          <t>Exec Committee; Tech Committee</t>
        </is>
      </c>
      <c r="F19" s="8" t="inlineStr">
        <is>
          <t>Ex-Google Brain; MS CS MIT; 12 granted patents</t>
        </is>
      </c>
      <c r="G19" s="29" t="inlineStr">
        <is>
          <t>$0 director fee (exec comp)</t>
        </is>
      </c>
      <c r="H19" s="29" t="inlineStr">
        <is>
          <t>Yes</t>
        </is>
      </c>
      <c r="I19" s="8" t="inlineStr">
        <is>
          <t>AI/ML architecture; model governance</t>
        </is>
      </c>
    </row>
    <row r="20" ht="28" customHeight="1">
      <c r="A20" s="6" t="inlineStr">
        <is>
          <t>Alfred Lin</t>
        </is>
      </c>
      <c r="B20" s="28" t="inlineStr">
        <is>
          <t>Director</t>
        </is>
      </c>
      <c r="C20" s="28" t="inlineStr">
        <is>
          <t>Investor (Sequoia)</t>
        </is>
      </c>
      <c r="D20" s="28" t="inlineStr">
        <is>
          <t>Sequoia Series B</t>
        </is>
      </c>
      <c r="E20" s="6" t="inlineStr">
        <is>
          <t>Strategy; Compensation</t>
        </is>
      </c>
      <c r="F20" s="6" t="inlineStr">
        <is>
          <t>Ex-Zappos COO; Sequoia partner; 10+ unicorn boards</t>
        </is>
      </c>
      <c r="G20" s="28" t="inlineStr">
        <is>
          <t>$0 (fund policy)</t>
        </is>
      </c>
      <c r="H20" s="28" t="inlineStr">
        <is>
          <t>Yes</t>
        </is>
      </c>
      <c r="I20" s="6" t="inlineStr">
        <is>
          <t>IPO readiness; growth strategy</t>
        </is>
      </c>
    </row>
    <row r="21" ht="28" customHeight="1">
      <c r="A21" s="8" t="inlineStr">
        <is>
          <t>Ethan Kurzweil</t>
        </is>
      </c>
      <c r="B21" s="29" t="inlineStr">
        <is>
          <t>Director</t>
        </is>
      </c>
      <c r="C21" s="29" t="inlineStr">
        <is>
          <t>Investor (Bessemer)</t>
        </is>
      </c>
      <c r="D21" s="29" t="inlineStr">
        <is>
          <t>Bessemer Series A</t>
        </is>
      </c>
      <c r="E21" s="8" t="inlineStr">
        <is>
          <t>Audit; Strategy</t>
        </is>
      </c>
      <c r="F21" s="8" t="inlineStr">
        <is>
          <t>Bessemer partner; BVP Cloud Index architect</t>
        </is>
      </c>
      <c r="G21" s="29" t="inlineStr">
        <is>
          <t>$0 (fund policy)</t>
        </is>
      </c>
      <c r="H21" s="29" t="inlineStr">
        <is>
          <t>Yes</t>
        </is>
      </c>
      <c r="I21" s="8" t="inlineStr">
        <is>
          <t>SaaS metrics; go-to-market</t>
        </is>
      </c>
    </row>
    <row r="22" ht="28" customHeight="1">
      <c r="A22" s="6" t="inlineStr">
        <is>
          <t>Sarah Chen</t>
        </is>
      </c>
      <c r="B22" s="28" t="inlineStr">
        <is>
          <t>Independent Director</t>
        </is>
      </c>
      <c r="C22" s="28" t="inlineStr">
        <is>
          <t>Independent</t>
        </is>
      </c>
      <c r="D22" s="28" t="inlineStr">
        <is>
          <t>Board vote</t>
        </is>
      </c>
      <c r="E22" s="6" t="inlineStr">
        <is>
          <t>Audit (Chair); Compensation</t>
        </is>
      </c>
      <c r="F22" s="6" t="inlineStr">
        <is>
          <t>Ex-CFO Veeva Systems; CPA; $2B SaaS exit experience</t>
        </is>
      </c>
      <c r="G22" s="28" t="inlineStr">
        <is>
          <t>$120K/yr + 40K options</t>
        </is>
      </c>
      <c r="H22" s="28" t="inlineStr">
        <is>
          <t>Yes</t>
        </is>
      </c>
      <c r="I22" s="6" t="inlineStr">
        <is>
          <t>Financial expert; IPO prep; SOX readiness</t>
        </is>
      </c>
    </row>
    <row r="23" ht="28" customHeight="1">
      <c r="A23" s="8" t="inlineStr">
        <is>
          <t>Marcus Webb</t>
        </is>
      </c>
      <c r="B23" s="29" t="inlineStr">
        <is>
          <t>Independent Director</t>
        </is>
      </c>
      <c r="C23" s="29" t="inlineStr">
        <is>
          <t>Independent</t>
        </is>
      </c>
      <c r="D23" s="29" t="inlineStr">
        <is>
          <t>Board vote</t>
        </is>
      </c>
      <c r="E23" s="8" t="inlineStr">
        <is>
          <t>Compensation (Chair); Audit</t>
        </is>
      </c>
      <c r="F23" s="8" t="inlineStr">
        <is>
          <t>Ex-CLO Fortune 100; Georgetown Law; legal tech expert</t>
        </is>
      </c>
      <c r="G23" s="29" t="inlineStr">
        <is>
          <t>$100K/yr + 40K options</t>
        </is>
      </c>
      <c r="H23" s="29" t="inlineStr">
        <is>
          <t>Yes</t>
        </is>
      </c>
      <c r="I23" s="8" t="inlineStr">
        <is>
          <t>Legal/regulatory; customer advisory</t>
        </is>
      </c>
    </row>
    <row r="24" ht="28" customHeight="1">
      <c r="A24" s="6" t="inlineStr">
        <is>
          <t>Insight Partners Rep.</t>
        </is>
      </c>
      <c r="B24" s="28" t="inlineStr">
        <is>
          <t>Board Observer</t>
        </is>
      </c>
      <c r="C24" s="28" t="inlineStr">
        <is>
          <t>Investor Observer</t>
        </is>
      </c>
      <c r="D24" s="28" t="inlineStr">
        <is>
          <t>Insight Partners</t>
        </is>
      </c>
      <c r="E24" s="6" t="inlineStr">
        <is>
          <t>None (observer)</t>
        </is>
      </c>
      <c r="F24" s="6" t="inlineStr">
        <is>
          <t>Insight VP; SaaS growth specialist</t>
        </is>
      </c>
      <c r="G24" s="28" t="inlineStr">
        <is>
          <t>$0 (fund policy)</t>
        </is>
      </c>
      <c r="H24" s="28" t="inlineStr">
        <is>
          <t>No</t>
        </is>
      </c>
      <c r="I24" s="6" t="inlineStr">
        <is>
          <t>Observer only; no voting rights</t>
        </is>
      </c>
    </row>
    <row r="27" ht="22" customHeight="1">
      <c r="A27" s="11" t="inlineStr">
        <is>
          <t>KEY LEGAL, IP &amp; REGULATORY OBLIGATIONS</t>
        </is>
      </c>
    </row>
    <row r="28" ht="28" customHeight="1">
      <c r="A28" s="30" t="inlineStr">
        <is>
          <t>Equity Documents</t>
        </is>
      </c>
      <c r="B28" s="6" t="inlineStr">
        <is>
          <t>Certificate of Incorporation (Oct 2019); Amended &amp; Restated COI post-Series B (Mar 2023); Stockholder Rights Agreement; IRA (Info Rights Agreement) for investors &gt;$1M; ROFR + Co-Sale (standard Cooley terms).</t>
        </is>
      </c>
    </row>
    <row r="29" ht="28" customHeight="1">
      <c r="A29" s="31" t="inlineStr">
        <is>
          <t>Option Plan</t>
        </is>
      </c>
      <c r="B29" s="8" t="inlineStr">
        <is>
          <t>2019 Equity Incentive Plan (amended 2023): 4,800,000 shares reserved. Standard 4-yr vest / 1-yr cliff. 409A valuation: $2.18/share (Oct 2024, Carta). FMV basis for ISO grants.</t>
        </is>
      </c>
    </row>
    <row r="30" ht="28" customHeight="1">
      <c r="A30" s="30" t="inlineStr">
        <is>
          <t>IP Ownership</t>
        </is>
      </c>
      <c r="B30" s="6" t="inlineStr">
        <is>
          <t>3 granted patents: US11,847,293 (contract clause extraction NLP), US11,902,441 (risk scoring engine), US11,984,728 (multi-party obligation tracking). 4 pending applications. All IP assigned to Quanta Analytics by founders + employees (IP Assignment Agreement). No open-source contamination in core IP.</t>
        </is>
      </c>
    </row>
    <row r="31" ht="28" customHeight="1">
      <c r="A31" s="31" t="inlineStr">
        <is>
          <t>Customer Contracts</t>
        </is>
      </c>
      <c r="B31" s="8" t="inlineStr">
        <is>
          <t>MSA (Master Subscription Agreement) — Cooley template; 143 live MSAs. Avg ACV: $135K. Auto-renewal clauses (30-day out). Data Processing Agreements (DPAs) for all EU customers per GDPR Art. 28. Enterprise SLAs: 99.9% uptime guarantee.</t>
        </is>
      </c>
    </row>
    <row r="32" ht="28" customHeight="1">
      <c r="A32" s="30" t="inlineStr">
        <is>
          <t>Data Rights &amp; AI</t>
        </is>
      </c>
      <c r="B32" s="6" t="inlineStr">
        <is>
          <t>Customer data NOT used to train shared models (contractual commitment). Per-customer fine-tuned model variants. Data residency: US East + EU West (AWS GovCloud option for regulated clients). Model explainability documentation per EU AI Act requirements.</t>
        </is>
      </c>
    </row>
    <row r="33" ht="28" customHeight="1">
      <c r="A33" s="31" t="inlineStr">
        <is>
          <t>Employment</t>
        </is>
      </c>
      <c r="B33" s="8" t="inlineStr">
        <is>
          <t>91 employees; 2 C-suite employment agreements (CEO, CTO — 2-yr non-competes). All engineers: IP assignment + confidentiality. H-1B: 8 engineers (immigration counsel: Fragomen). No union. Austin + SF office leases.</t>
        </is>
      </c>
    </row>
    <row r="34" ht="28" customHeight="1">
      <c r="A34" s="30" t="inlineStr">
        <is>
          <t>Office Leases</t>
        </is>
      </c>
      <c r="B34" s="6" t="inlineStr">
        <is>
          <t>Austin HQ: 8,400 sq ft @ $52/sq ft/yr = $437K/yr (5-yr lease, exp. 2028). SF Engineering: 4,200 sq ft @ $68/sq ft/yr = $286K/yr (3-yr, exp. 2026). Total annual lease: $723K.</t>
        </is>
      </c>
    </row>
    <row r="35" ht="28" customHeight="1">
      <c r="A35" s="31" t="inlineStr">
        <is>
          <t>Insurance</t>
        </is>
      </c>
      <c r="B35" s="8" t="inlineStr">
        <is>
          <t>D&amp;O: $10M limit (Chubb) | Cyber: $5M (Coalition) | E&amp;O / Tech Liability: $5M (Markel) | GL: $2M (Travelers) | Total premium: $284K/yr.</t>
        </is>
      </c>
    </row>
    <row r="36" ht="28" customHeight="1">
      <c r="A36" s="30" t="inlineStr">
        <is>
          <t>SOC 2 Type II</t>
        </is>
      </c>
      <c r="B36" s="6" t="inlineStr">
        <is>
          <t>Auditor: Prescient Security | Scope: Security, Availability, Confidentiality | Last audit: Sept 2024 | Zero exceptions | Covers all production infrastructure (AWS us-east-1, eu-west-1).</t>
        </is>
      </c>
    </row>
    <row r="37" ht="28" customHeight="1">
      <c r="A37" s="31" t="inlineStr">
        <is>
          <t>Regulatory — AI</t>
        </is>
      </c>
      <c r="B37" s="8" t="inlineStr">
        <is>
          <t>EU AI Act: QuantaAI classified as Limited Risk (Art. 50 transparency obligations met). NIST AI RMF 1.0 aligned. Internal Responsible AI Committee (quarterly review). No high-risk AI classification under EU AI Act.</t>
        </is>
      </c>
    </row>
    <row r="38" ht="28" customHeight="1">
      <c r="A38" s="30" t="inlineStr">
        <is>
          <t>M&amp;A Provisions</t>
        </is>
      </c>
      <c r="B38" s="6" t="inlineStr">
        <is>
          <t>ROFR: Company has right of first refusal on secondary transfers. Drag-Along: 50%+ common + majority preferred can drag remaining. No-Shop: 30-day exclusivity standard in LOI. Change of Control: double-trigger acceleration for ESOP (standard Cooley).</t>
        </is>
      </c>
    </row>
    <row r="39" ht="28" customHeight="1">
      <c r="A39" s="31" t="inlineStr">
        <is>
          <t>Legal Counsel</t>
        </is>
      </c>
      <c r="B39" s="8" t="inlineStr">
        <is>
          <t>Cooley LLP — Austin + Palo Alto (corporate, IP, employment). Hogan Lovells — Brussels (GDPR/EU AI Act). Fragomen — immigration (H-1B matters). Local outside counsel as needed.</t>
        </is>
      </c>
    </row>
  </sheetData>
  <mergeCells count="17">
    <mergeCell ref="B30:I30"/>
    <mergeCell ref="A2:I2"/>
    <mergeCell ref="B35:I35"/>
    <mergeCell ref="B29:I29"/>
    <mergeCell ref="B33:I33"/>
    <mergeCell ref="B39:I39"/>
    <mergeCell ref="B38:I38"/>
    <mergeCell ref="B34:I34"/>
    <mergeCell ref="A1:I1"/>
    <mergeCell ref="B28:I28"/>
    <mergeCell ref="A27:I27"/>
    <mergeCell ref="B36:I36"/>
    <mergeCell ref="B37:I37"/>
    <mergeCell ref="B31:I31"/>
    <mergeCell ref="A4:I4"/>
    <mergeCell ref="B32:I32"/>
    <mergeCell ref="A16:I1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97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6" customWidth="1" min="1" max="1"/>
    <col width="34" customWidth="1" min="2" max="2"/>
    <col width="16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28" customWidth="1" min="9" max="9"/>
    <col width="26" customWidth="1" min="10" max="10"/>
  </cols>
  <sheetData>
    <row r="1" ht="30" customHeight="1">
      <c r="A1" s="32" t="inlineStr">
        <is>
          <t>QUANTA ANALYTICS — SaaS + AI KPI MASTER PYRAMID DASHBOARD</t>
        </is>
      </c>
    </row>
    <row r="2" ht="30" customHeight="1">
      <c r="A2" s="10" t="inlineStr">
        <is>
          <t>Fiscal Year 2025E | USD | 143 Enterprise Accounts | Rule of 40: 82 | Series B Stage | Deloitte FY2025 Audit</t>
        </is>
      </c>
    </row>
    <row r="3" ht="5" customHeight="1"/>
    <row r="4" ht="28" customHeight="1">
      <c r="A4" s="33" t="inlineStr">
        <is>
          <t>Category</t>
        </is>
      </c>
      <c r="B4" s="33" t="inlineStr">
        <is>
          <t>KPI Name</t>
        </is>
      </c>
      <c r="C4" s="33" t="inlineStr">
        <is>
          <t>Unit</t>
        </is>
      </c>
      <c r="D4" s="33" t="inlineStr">
        <is>
          <t>2023A</t>
        </is>
      </c>
      <c r="E4" s="33" t="inlineStr">
        <is>
          <t>2024A</t>
        </is>
      </c>
      <c r="F4" s="33" t="inlineStr">
        <is>
          <t>2025E</t>
        </is>
      </c>
      <c r="G4" s="33" t="inlineStr">
        <is>
          <t>2025 Target</t>
        </is>
      </c>
      <c r="H4" s="33" t="inlineStr">
        <is>
          <t>vs Target</t>
        </is>
      </c>
      <c r="I4" s="33" t="inlineStr">
        <is>
          <t>Benchmark (SaaS)</t>
        </is>
      </c>
      <c r="J4" s="33" t="inlineStr">
        <is>
          <t>Notes</t>
        </is>
      </c>
    </row>
    <row r="5" ht="17" customHeight="1">
      <c r="A5" s="4" t="inlineStr">
        <is>
          <t>◆  ARR &amp; GROWTH</t>
        </is>
      </c>
    </row>
    <row r="6">
      <c r="A6" s="19" t="inlineStr">
        <is>
          <t>ARR &amp; GROWTH</t>
        </is>
      </c>
      <c r="B6" s="18" t="inlineStr">
        <is>
          <t>Annual Recurring Revenue (ARR)</t>
        </is>
      </c>
      <c r="C6" s="20" t="inlineStr">
        <is>
          <t>$M</t>
        </is>
      </c>
      <c r="D6" s="20" t="n">
        <v>11.4</v>
      </c>
      <c r="E6" s="20" t="n">
        <v>16.2</v>
      </c>
      <c r="F6" s="20" t="n">
        <v>21</v>
      </c>
      <c r="G6" s="20" t="n">
        <v>20.5</v>
      </c>
      <c r="H6" s="34">
        <f>F6-E6</f>
        <v/>
      </c>
      <c r="I6" s="22" t="inlineStr">
        <is>
          <t>Top-quartile SaaS: $15-50M ARR</t>
        </is>
      </c>
      <c r="J6" s="22" t="inlineStr">
        <is>
          <t>ARR = contracted; revenue recognized ratably</t>
        </is>
      </c>
    </row>
    <row r="7">
      <c r="A7" s="19" t="inlineStr">
        <is>
          <t>ARR &amp; GROWTH</t>
        </is>
      </c>
      <c r="B7" s="18" t="inlineStr">
        <is>
          <t>ARR YoY Growth</t>
        </is>
      </c>
      <c r="C7" s="20" t="inlineStr">
        <is>
          <t>%</t>
        </is>
      </c>
      <c r="D7" s="20" t="n"/>
      <c r="E7" s="21" t="n">
        <v>0.421</v>
      </c>
      <c r="F7" s="21" t="n">
        <v>0.296</v>
      </c>
      <c r="G7" s="21" t="n">
        <v>0.3</v>
      </c>
      <c r="H7" s="34">
        <f>F7-E7</f>
        <v/>
      </c>
      <c r="I7" s="22" t="inlineStr">
        <is>
          <t>Top SaaS: &gt;30%</t>
        </is>
      </c>
      <c r="J7" s="22" t="inlineStr">
        <is>
          <t>Decelerating naturally with scale; still exceptional</t>
        </is>
      </c>
    </row>
    <row r="8">
      <c r="A8" s="19" t="inlineStr">
        <is>
          <t>ARR &amp; GROWTH</t>
        </is>
      </c>
      <c r="B8" s="18" t="inlineStr">
        <is>
          <t>Revenue (GAAP)</t>
        </is>
      </c>
      <c r="C8" s="20" t="inlineStr">
        <is>
          <t>$M</t>
        </is>
      </c>
      <c r="D8" s="20" t="n">
        <v>10.8</v>
      </c>
      <c r="E8" s="20" t="n">
        <v>14.9</v>
      </c>
      <c r="F8" s="20" t="n">
        <v>19.4</v>
      </c>
      <c r="G8" s="20" t="n">
        <v>19</v>
      </c>
      <c r="H8" s="34">
        <f>F8-E8</f>
        <v/>
      </c>
      <c r="I8" s="22" t="inlineStr"/>
      <c r="J8" s="22" t="inlineStr">
        <is>
          <t>Revenue lags ARR due to mid-year bookings</t>
        </is>
      </c>
    </row>
    <row r="9">
      <c r="A9" s="19" t="inlineStr">
        <is>
          <t>ARR &amp; GROWTH</t>
        </is>
      </c>
      <c r="B9" s="18" t="inlineStr">
        <is>
          <t>Revenue YoY Growth</t>
        </is>
      </c>
      <c r="C9" s="20" t="inlineStr">
        <is>
          <t>%</t>
        </is>
      </c>
      <c r="D9" s="20" t="n"/>
      <c r="E9" s="21" t="n">
        <v>0.38</v>
      </c>
      <c r="F9" s="21" t="n">
        <v>0.302</v>
      </c>
      <c r="G9" s="21" t="n">
        <v>0.3</v>
      </c>
      <c r="H9" s="34">
        <f>F9-E9</f>
        <v/>
      </c>
      <c r="I9" s="22" t="inlineStr"/>
      <c r="J9" s="22" t="inlineStr"/>
    </row>
    <row r="10">
      <c r="A10" s="19" t="inlineStr">
        <is>
          <t>ARR &amp; GROWTH</t>
        </is>
      </c>
      <c r="B10" s="18" t="inlineStr">
        <is>
          <t>New ARR Added (net new)</t>
        </is>
      </c>
      <c r="C10" s="20" t="inlineStr">
        <is>
          <t>$M</t>
        </is>
      </c>
      <c r="D10" s="21" t="n">
        <v>4.6</v>
      </c>
      <c r="E10" s="20" t="n">
        <v>6</v>
      </c>
      <c r="F10" s="20" t="n">
        <v>6.4</v>
      </c>
      <c r="G10" s="20" t="n">
        <v>6.2</v>
      </c>
      <c r="H10" s="34">
        <f>F10-E10</f>
        <v/>
      </c>
      <c r="I10" s="22" t="inlineStr"/>
      <c r="J10" s="22" t="inlineStr">
        <is>
          <t>Expansion + new logo − churn</t>
        </is>
      </c>
    </row>
    <row r="11">
      <c r="A11" s="19" t="inlineStr">
        <is>
          <t>ARR &amp; GROWTH</t>
        </is>
      </c>
      <c r="B11" s="18" t="inlineStr">
        <is>
          <t>New Logo ARR</t>
        </is>
      </c>
      <c r="C11" s="20" t="inlineStr">
        <is>
          <t>$M</t>
        </is>
      </c>
      <c r="D11" s="21" t="n">
        <v>2.1</v>
      </c>
      <c r="E11" s="21" t="n">
        <v>2.8</v>
      </c>
      <c r="F11" s="21" t="n">
        <v>3.2</v>
      </c>
      <c r="G11" s="21" t="n">
        <v>3</v>
      </c>
      <c r="H11" s="34">
        <f>F11-E11</f>
        <v/>
      </c>
      <c r="I11" s="22" t="inlineStr"/>
      <c r="J11" s="22" t="inlineStr">
        <is>
          <t>First-time customer ARR</t>
        </is>
      </c>
    </row>
    <row r="12">
      <c r="A12" s="19" t="inlineStr">
        <is>
          <t>ARR &amp; GROWTH</t>
        </is>
      </c>
      <c r="B12" s="18" t="inlineStr">
        <is>
          <t>Expansion ARR</t>
        </is>
      </c>
      <c r="C12" s="20" t="inlineStr">
        <is>
          <t>$M</t>
        </is>
      </c>
      <c r="D12" s="21" t="n">
        <v>2.9</v>
      </c>
      <c r="E12" s="21" t="n">
        <v>3.8</v>
      </c>
      <c r="F12" s="21" t="n">
        <v>4.8</v>
      </c>
      <c r="G12" s="21" t="n">
        <v>4.5</v>
      </c>
      <c r="H12" s="34">
        <f>F12-E12</f>
        <v/>
      </c>
      <c r="I12" s="22" t="inlineStr">
        <is>
          <t>NRR &gt;120% = best-in-class</t>
        </is>
      </c>
      <c r="J12" s="22" t="inlineStr">
        <is>
          <t>Upsell + cross-sell within base</t>
        </is>
      </c>
    </row>
    <row r="13">
      <c r="A13" s="19" t="inlineStr">
        <is>
          <t>ARR &amp; GROWTH</t>
        </is>
      </c>
      <c r="B13" s="18" t="inlineStr">
        <is>
          <t>Churned ARR</t>
        </is>
      </c>
      <c r="C13" s="20" t="inlineStr">
        <is>
          <t>$M</t>
        </is>
      </c>
      <c r="D13" s="20" t="n">
        <v>-0.4</v>
      </c>
      <c r="E13" s="20" t="n">
        <v>-0.6</v>
      </c>
      <c r="F13" s="20" t="n">
        <v>-0.8</v>
      </c>
      <c r="G13" s="20" t="n">
        <v>-0.8</v>
      </c>
      <c r="H13" s="34">
        <f>F13-E13</f>
        <v/>
      </c>
      <c r="I13" s="22" t="inlineStr">
        <is>
          <t>&lt;5% of ARR = excellent</t>
        </is>
      </c>
      <c r="J13" s="22" t="inlineStr">
        <is>
          <t>Churn rate 2.8% of opening ARR</t>
        </is>
      </c>
    </row>
    <row r="14">
      <c r="A14" s="19" t="inlineStr">
        <is>
          <t>ARR &amp; GROWTH</t>
        </is>
      </c>
      <c r="B14" s="18" t="inlineStr">
        <is>
          <t>ARR per FTE</t>
        </is>
      </c>
      <c r="C14" s="20" t="inlineStr">
        <is>
          <t>$K</t>
        </is>
      </c>
      <c r="D14" s="20" t="n"/>
      <c r="E14" s="20" t="n">
        <v>207.7</v>
      </c>
      <c r="F14" s="20" t="n">
        <v>230.8</v>
      </c>
      <c r="G14" s="20" t="n">
        <v>225</v>
      </c>
      <c r="H14" s="34">
        <f>F14-E14</f>
        <v/>
      </c>
      <c r="I14" s="22" t="inlineStr">
        <is>
          <t>$150K-$300K = strong</t>
        </is>
      </c>
      <c r="J14" s="22" t="inlineStr">
        <is>
          <t>Scales as headcount grows slower than ARR</t>
        </is>
      </c>
    </row>
    <row r="15" ht="17" customHeight="1">
      <c r="A15" s="4" t="inlineStr">
        <is>
          <t>◆  UNIT ECONOMICS</t>
        </is>
      </c>
    </row>
    <row r="16">
      <c r="A16" s="35" t="inlineStr">
        <is>
          <t>UNIT ECONOMICS</t>
        </is>
      </c>
      <c r="B16" s="36" t="inlineStr">
        <is>
          <t>Gross Revenue Retention (GRR)</t>
        </is>
      </c>
      <c r="C16" s="37" t="inlineStr">
        <is>
          <t>%</t>
        </is>
      </c>
      <c r="D16" s="38" t="n">
        <v>0.961</v>
      </c>
      <c r="E16" s="38" t="n">
        <v>0.967</v>
      </c>
      <c r="F16" s="38" t="n">
        <v>0.972</v>
      </c>
      <c r="G16" s="38" t="n">
        <v>0.97</v>
      </c>
      <c r="H16" s="39">
        <f>F16-E16</f>
        <v/>
      </c>
      <c r="I16" s="40" t="inlineStr">
        <is>
          <t>Best-in-class: &gt;95%</t>
        </is>
      </c>
      <c r="J16" s="40" t="inlineStr">
        <is>
          <t>Revenue retained excl. expansion</t>
        </is>
      </c>
    </row>
    <row r="17">
      <c r="A17" s="35" t="inlineStr">
        <is>
          <t>UNIT ECONOMICS</t>
        </is>
      </c>
      <c r="B17" s="36" t="inlineStr">
        <is>
          <t>Net Revenue Retention (NRR)</t>
        </is>
      </c>
      <c r="C17" s="37" t="inlineStr">
        <is>
          <t>%</t>
        </is>
      </c>
      <c r="D17" s="38" t="n">
        <v>1.28</v>
      </c>
      <c r="E17" s="38" t="n">
        <v>1.34</v>
      </c>
      <c r="F17" s="38" t="n">
        <v>1.38</v>
      </c>
      <c r="G17" s="38" t="n">
        <v>1.35</v>
      </c>
      <c r="H17" s="39">
        <f>F17-E17</f>
        <v/>
      </c>
      <c r="I17" s="40" t="inlineStr">
        <is>
          <t>World-class: &gt;130%</t>
        </is>
      </c>
      <c r="J17" s="40" t="inlineStr">
        <is>
          <t>Includes expansion; 138% = outstanding</t>
        </is>
      </c>
    </row>
    <row r="18">
      <c r="A18" s="35" t="inlineStr">
        <is>
          <t>UNIT ECONOMICS</t>
        </is>
      </c>
      <c r="B18" s="36" t="inlineStr">
        <is>
          <t>Annual Logo Churn Rate</t>
        </is>
      </c>
      <c r="C18" s="37" t="inlineStr">
        <is>
          <t>%</t>
        </is>
      </c>
      <c r="D18" s="38" t="n">
        <v>0.048</v>
      </c>
      <c r="E18" s="38" t="n">
        <v>0.036</v>
      </c>
      <c r="F18" s="38" t="n">
        <v>0.028</v>
      </c>
      <c r="G18" s="38" t="n">
        <v>0.03</v>
      </c>
      <c r="H18" s="39">
        <f>F18-E18</f>
        <v/>
      </c>
      <c r="I18" s="40" t="inlineStr">
        <is>
          <t>&lt;5% = enterprise best-in-class</t>
        </is>
      </c>
      <c r="J18" s="40" t="inlineStr">
        <is>
          <t>14 logos churned 2024; none Enterprise tier</t>
        </is>
      </c>
    </row>
    <row r="19">
      <c r="A19" s="35" t="inlineStr">
        <is>
          <t>UNIT ECONOMICS</t>
        </is>
      </c>
      <c r="B19" s="36" t="inlineStr">
        <is>
          <t>Average Contract Value (ACV)</t>
        </is>
      </c>
      <c r="C19" s="37" t="inlineStr">
        <is>
          <t>$K</t>
        </is>
      </c>
      <c r="D19" s="37" t="n"/>
      <c r="E19" s="37" t="n">
        <v>107</v>
      </c>
      <c r="F19" s="37" t="n">
        <v>135</v>
      </c>
      <c r="G19" s="37" t="n">
        <v>130</v>
      </c>
      <c r="H19" s="39">
        <f>F19-E19</f>
        <v/>
      </c>
      <c r="I19" s="40" t="inlineStr">
        <is>
          <t>Target: $135K by 2025</t>
        </is>
      </c>
      <c r="J19" s="40" t="inlineStr">
        <is>
          <t>Driven by Enterprise tier growth</t>
        </is>
      </c>
    </row>
    <row r="20">
      <c r="A20" s="35" t="inlineStr">
        <is>
          <t>UNIT ECONOMICS</t>
        </is>
      </c>
      <c r="B20" s="36" t="inlineStr">
        <is>
          <t>LTV (avg customer)</t>
        </is>
      </c>
      <c r="C20" s="37" t="inlineStr">
        <is>
          <t>$M</t>
        </is>
      </c>
      <c r="D20" s="37" t="n"/>
      <c r="E20" s="38" t="n">
        <v>3.6</v>
      </c>
      <c r="F20" s="38" t="n">
        <v>4.8</v>
      </c>
      <c r="G20" s="38" t="n">
        <v>4.5</v>
      </c>
      <c r="H20" s="39">
        <f>F20-E20</f>
        <v/>
      </c>
      <c r="I20" s="40" t="inlineStr">
        <is>
          <t>LTV/CAC &gt;3x = healthy</t>
        </is>
      </c>
      <c r="J20" s="40" t="inlineStr">
        <is>
          <t>ACV $135K / Churn 2.8% = LTV $4.8M</t>
        </is>
      </c>
    </row>
    <row r="21">
      <c r="A21" s="35" t="inlineStr">
        <is>
          <t>UNIT ECONOMICS</t>
        </is>
      </c>
      <c r="B21" s="36" t="inlineStr">
        <is>
          <t>CAC (blended)</t>
        </is>
      </c>
      <c r="C21" s="37" t="inlineStr">
        <is>
          <t>$K</t>
        </is>
      </c>
      <c r="D21" s="37" t="n"/>
      <c r="E21" s="37" t="n">
        <v>52</v>
      </c>
      <c r="F21" s="37" t="n">
        <v>59</v>
      </c>
      <c r="G21" s="37" t="n">
        <v>58</v>
      </c>
      <c r="H21" s="39">
        <f>F21-E21</f>
        <v/>
      </c>
      <c r="I21" s="40" t="inlineStr">
        <is>
          <t>Target &lt;60 months payback</t>
        </is>
      </c>
      <c r="J21" s="40" t="inlineStr">
        <is>
          <t>Fully loaded S&amp;M ÷ new logos signed</t>
        </is>
      </c>
    </row>
    <row r="22">
      <c r="A22" s="35" t="inlineStr">
        <is>
          <t>UNIT ECONOMICS</t>
        </is>
      </c>
      <c r="B22" s="36" t="inlineStr">
        <is>
          <t>LTV / CAC Ratio</t>
        </is>
      </c>
      <c r="C22" s="37" t="inlineStr">
        <is>
          <t>x</t>
        </is>
      </c>
      <c r="D22" s="37" t="n"/>
      <c r="E22" s="37" t="n">
        <v>6.9</v>
      </c>
      <c r="F22" s="37" t="n">
        <v>8.199999999999999</v>
      </c>
      <c r="G22" s="37" t="n">
        <v>7.8</v>
      </c>
      <c r="H22" s="39">
        <f>F22-E22</f>
        <v/>
      </c>
      <c r="I22" s="40" t="inlineStr">
        <is>
          <t>World-class: &gt;3x  Best: &gt;8x</t>
        </is>
      </c>
      <c r="J22" s="40" t="inlineStr">
        <is>
          <t>8.2x = exceptional capital efficiency</t>
        </is>
      </c>
    </row>
    <row r="23">
      <c r="A23" s="35" t="inlineStr">
        <is>
          <t>UNIT ECONOMICS</t>
        </is>
      </c>
      <c r="B23" s="36" t="inlineStr">
        <is>
          <t>CAC Payback Period</t>
        </is>
      </c>
      <c r="C23" s="37" t="inlineStr">
        <is>
          <t>months</t>
        </is>
      </c>
      <c r="D23" s="37" t="n"/>
      <c r="E23" s="37" t="n">
        <v>16</v>
      </c>
      <c r="F23" s="37" t="n">
        <v>14</v>
      </c>
      <c r="G23" s="37" t="n">
        <v>15</v>
      </c>
      <c r="H23" s="39">
        <f>F23-E23</f>
        <v/>
      </c>
      <c r="I23" s="40" t="inlineStr">
        <is>
          <t>Best: 12-18 months</t>
        </is>
      </c>
      <c r="J23" s="40" t="inlineStr">
        <is>
          <t>Time to recover blended CAC from gross profit</t>
        </is>
      </c>
    </row>
    <row r="24">
      <c r="A24" s="35" t="inlineStr">
        <is>
          <t>UNIT ECONOMICS</t>
        </is>
      </c>
      <c r="B24" s="36" t="inlineStr">
        <is>
          <t>Magic Number</t>
        </is>
      </c>
      <c r="C24" s="37" t="inlineStr">
        <is>
          <t>score</t>
        </is>
      </c>
      <c r="D24" s="37" t="n"/>
      <c r="E24" s="38" t="n">
        <v>0.68</v>
      </c>
      <c r="F24" s="38" t="n">
        <v>0.74</v>
      </c>
      <c r="G24" s="38" t="n">
        <v>0.72</v>
      </c>
      <c r="H24" s="39">
        <f>F24-E24</f>
        <v/>
      </c>
      <c r="I24" s="40" t="inlineStr">
        <is>
          <t>&gt; 0.75 = efficient growth machine</t>
        </is>
      </c>
      <c r="J24" s="40" t="inlineStr">
        <is>
          <t>Net new ARR / prior qtr S&amp;M spend</t>
        </is>
      </c>
    </row>
    <row r="25" ht="17" customHeight="1">
      <c r="A25" s="4" t="inlineStr">
        <is>
          <t>◆  FINANCIAL</t>
        </is>
      </c>
    </row>
    <row r="26">
      <c r="A26" s="41" t="inlineStr">
        <is>
          <t>FINANCIAL</t>
        </is>
      </c>
      <c r="B26" s="42" t="inlineStr">
        <is>
          <t>Revenue</t>
        </is>
      </c>
      <c r="C26" s="43" t="inlineStr">
        <is>
          <t>$M</t>
        </is>
      </c>
      <c r="D26" s="43" t="n">
        <v>10.8</v>
      </c>
      <c r="E26" s="43" t="n">
        <v>14.9</v>
      </c>
      <c r="F26" s="43" t="n">
        <v>19.4</v>
      </c>
      <c r="G26" s="43" t="n">
        <v>19</v>
      </c>
      <c r="H26" s="44">
        <f>F26-E26</f>
        <v/>
      </c>
      <c r="I26" s="45" t="inlineStr"/>
      <c r="J26" s="45" t="inlineStr">
        <is>
          <t>GAAP revenue, ASC 606</t>
        </is>
      </c>
    </row>
    <row r="27">
      <c r="A27" s="41" t="inlineStr">
        <is>
          <t>FINANCIAL</t>
        </is>
      </c>
      <c r="B27" s="42" t="inlineStr">
        <is>
          <t>Gross Profit</t>
        </is>
      </c>
      <c r="C27" s="43" t="inlineStr">
        <is>
          <t>$M</t>
        </is>
      </c>
      <c r="D27" s="43" t="n">
        <v>8.699999999999999</v>
      </c>
      <c r="E27" s="43" t="n">
        <v>12.2</v>
      </c>
      <c r="F27" s="43" t="n">
        <v>16.2</v>
      </c>
      <c r="G27" s="43" t="n">
        <v>15.8</v>
      </c>
      <c r="H27" s="44">
        <f>F27-E27</f>
        <v/>
      </c>
      <c r="I27" s="45" t="inlineStr"/>
      <c r="J27" s="45" t="inlineStr"/>
    </row>
    <row r="28">
      <c r="A28" s="41" t="inlineStr">
        <is>
          <t>FINANCIAL</t>
        </is>
      </c>
      <c r="B28" s="42" t="inlineStr">
        <is>
          <t>Gross Margin</t>
        </is>
      </c>
      <c r="C28" s="43" t="inlineStr">
        <is>
          <t>%</t>
        </is>
      </c>
      <c r="D28" s="46" t="n">
        <v>0.806</v>
      </c>
      <c r="E28" s="46" t="n">
        <v>0.819</v>
      </c>
      <c r="F28" s="46" t="n">
        <v>0.834</v>
      </c>
      <c r="G28" s="46" t="n">
        <v>0.83</v>
      </c>
      <c r="H28" s="44">
        <f>F28-E28</f>
        <v/>
      </c>
      <c r="I28" s="45" t="inlineStr">
        <is>
          <t>Best SaaS: 75-90%</t>
        </is>
      </c>
      <c r="J28" s="45" t="inlineStr">
        <is>
          <t>Software-only; cloud hosting COGS ~16%</t>
        </is>
      </c>
    </row>
    <row r="29">
      <c r="A29" s="41" t="inlineStr">
        <is>
          <t>FINANCIAL</t>
        </is>
      </c>
      <c r="B29" s="42" t="inlineStr">
        <is>
          <t>EBITDA</t>
        </is>
      </c>
      <c r="C29" s="43" t="inlineStr">
        <is>
          <t>$M</t>
        </is>
      </c>
      <c r="D29" s="43" t="n">
        <v>-1.2</v>
      </c>
      <c r="E29" s="43" t="n">
        <v>5.4</v>
      </c>
      <c r="F29" s="43" t="n">
        <v>10.1</v>
      </c>
      <c r="G29" s="43" t="n">
        <v>9.800000000000001</v>
      </c>
      <c r="H29" s="44">
        <f>F29-E29</f>
        <v/>
      </c>
      <c r="I29" s="45" t="inlineStr"/>
      <c r="J29" s="45" t="inlineStr">
        <is>
          <t>Profitable since Q3 2024 — early!</t>
        </is>
      </c>
    </row>
    <row r="30">
      <c r="A30" s="41" t="inlineStr">
        <is>
          <t>FINANCIAL</t>
        </is>
      </c>
      <c r="B30" s="42" t="inlineStr">
        <is>
          <t>EBITDA Margin</t>
        </is>
      </c>
      <c r="C30" s="43" t="inlineStr">
        <is>
          <t>%</t>
        </is>
      </c>
      <c r="D30" s="43" t="n">
        <v>-0.111</v>
      </c>
      <c r="E30" s="46" t="n">
        <v>0.362</v>
      </c>
      <c r="F30" s="46" t="n">
        <v>0.521</v>
      </c>
      <c r="G30" s="46" t="n">
        <v>0.516</v>
      </c>
      <c r="H30" s="44">
        <f>F30-E30</f>
        <v/>
      </c>
      <c r="I30" s="45" t="inlineStr">
        <is>
          <t>Mature SaaS: 25-40%</t>
        </is>
      </c>
      <c r="J30" s="45" t="inlineStr">
        <is>
          <t>52% at $19M rev = rare / outstanding</t>
        </is>
      </c>
    </row>
    <row r="31">
      <c r="A31" s="41" t="inlineStr">
        <is>
          <t>FINANCIAL</t>
        </is>
      </c>
      <c r="B31" s="42" t="inlineStr">
        <is>
          <t>Rule of 40 Score</t>
        </is>
      </c>
      <c r="C31" s="43" t="inlineStr">
        <is>
          <t>score</t>
        </is>
      </c>
      <c r="D31" s="43" t="n"/>
      <c r="E31" s="43" t="n">
        <v>76</v>
      </c>
      <c r="F31" s="43" t="n">
        <v>82</v>
      </c>
      <c r="G31" s="43" t="n">
        <v>80</v>
      </c>
      <c r="H31" s="44">
        <f>F31-E31</f>
        <v/>
      </c>
      <c r="I31" s="45" t="inlineStr">
        <is>
          <t>World-class: &gt;60 | Elite: &gt;80</t>
        </is>
      </c>
      <c r="J31" s="45" t="inlineStr">
        <is>
          <t>Rev Growth 30% + EBITDA 52% = 82</t>
        </is>
      </c>
    </row>
    <row r="32">
      <c r="A32" s="41" t="inlineStr">
        <is>
          <t>FINANCIAL</t>
        </is>
      </c>
      <c r="B32" s="42" t="inlineStr">
        <is>
          <t>Net Income</t>
        </is>
      </c>
      <c r="C32" s="43" t="inlineStr">
        <is>
          <t>$M</t>
        </is>
      </c>
      <c r="D32" s="43" t="n">
        <v>-1.8</v>
      </c>
      <c r="E32" s="46" t="n">
        <v>4.2</v>
      </c>
      <c r="F32" s="43" t="n">
        <v>8.6</v>
      </c>
      <c r="G32" s="43" t="n">
        <v>8.300000000000001</v>
      </c>
      <c r="H32" s="44">
        <f>F32-E32</f>
        <v/>
      </c>
      <c r="I32" s="45" t="inlineStr"/>
      <c r="J32" s="45" t="inlineStr">
        <is>
          <t>After estimated taxes; NOL carryforward</t>
        </is>
      </c>
    </row>
    <row r="33">
      <c r="A33" s="41" t="inlineStr">
        <is>
          <t>FINANCIAL</t>
        </is>
      </c>
      <c r="B33" s="42" t="inlineStr">
        <is>
          <t>Net Margin</t>
        </is>
      </c>
      <c r="C33" s="43" t="inlineStr">
        <is>
          <t>%</t>
        </is>
      </c>
      <c r="D33" s="43" t="n">
        <v>-0.167</v>
      </c>
      <c r="E33" s="46" t="n">
        <v>0.282</v>
      </c>
      <c r="F33" s="46" t="n">
        <v>0.443</v>
      </c>
      <c r="G33" s="46" t="n">
        <v>0.437</v>
      </c>
      <c r="H33" s="44">
        <f>F33-E33</f>
        <v/>
      </c>
      <c r="I33" s="45" t="inlineStr">
        <is>
          <t>Best-in-class SaaS: &gt;30%</t>
        </is>
      </c>
      <c r="J33" s="45" t="inlineStr">
        <is>
          <t>44% at growth stage = extremely rare</t>
        </is>
      </c>
    </row>
    <row r="34">
      <c r="A34" s="41" t="inlineStr">
        <is>
          <t>FINANCIAL</t>
        </is>
      </c>
      <c r="B34" s="42" t="inlineStr">
        <is>
          <t>Cash &amp; Equivalents</t>
        </is>
      </c>
      <c r="C34" s="43" t="inlineStr">
        <is>
          <t>$M</t>
        </is>
      </c>
      <c r="D34" s="43" t="n"/>
      <c r="E34" s="43" t="n">
        <v>34.2</v>
      </c>
      <c r="F34" s="43" t="n">
        <v>28.1</v>
      </c>
      <c r="G34" s="43" t="n"/>
      <c r="H34" s="44">
        <f>F34-E34</f>
        <v/>
      </c>
      <c r="I34" s="45" t="inlineStr"/>
      <c r="J34" s="45" t="inlineStr">
        <is>
          <t>$28M cash; Series B largely undeployed</t>
        </is>
      </c>
    </row>
    <row r="35">
      <c r="A35" s="41" t="inlineStr">
        <is>
          <t>FINANCIAL</t>
        </is>
      </c>
      <c r="B35" s="42" t="inlineStr">
        <is>
          <t>Burn Rate</t>
        </is>
      </c>
      <c r="C35" s="43" t="inlineStr">
        <is>
          <t>$M/mo</t>
        </is>
      </c>
      <c r="D35" s="43" t="n"/>
      <c r="E35" s="43" t="n"/>
      <c r="F35" s="43" t="n"/>
      <c r="G35" s="43" t="n"/>
      <c r="H35" s="43" t="n"/>
      <c r="I35" s="45" t="inlineStr">
        <is>
          <t>FCF positive Q3 2024 onward</t>
        </is>
      </c>
      <c r="J35" s="45" t="inlineStr"/>
    </row>
    <row r="36">
      <c r="A36" s="41" t="inlineStr">
        <is>
          <t>FINANCIAL</t>
        </is>
      </c>
      <c r="B36" s="42" t="inlineStr">
        <is>
          <t>Free Cash Flow (FCF)</t>
        </is>
      </c>
      <c r="C36" s="43" t="inlineStr">
        <is>
          <t>$M</t>
        </is>
      </c>
      <c r="D36" s="43" t="n"/>
      <c r="E36" s="46" t="n">
        <v>3.8</v>
      </c>
      <c r="F36" s="43" t="n">
        <v>9.199999999999999</v>
      </c>
      <c r="G36" s="43" t="n">
        <v>8.800000000000001</v>
      </c>
      <c r="H36" s="44">
        <f>F36-E36</f>
        <v/>
      </c>
      <c r="I36" s="45" t="inlineStr">
        <is>
          <t>FCF Margin &gt;20% = excellent</t>
        </is>
      </c>
      <c r="J36" s="45" t="inlineStr">
        <is>
          <t>FCF margin 47%; stock-based comp add-back</t>
        </is>
      </c>
    </row>
    <row r="37">
      <c r="A37" s="41" t="inlineStr">
        <is>
          <t>FINANCIAL</t>
        </is>
      </c>
      <c r="B37" s="42" t="inlineStr">
        <is>
          <t>S&amp;M Spend</t>
        </is>
      </c>
      <c r="C37" s="43" t="inlineStr">
        <is>
          <t>$M</t>
        </is>
      </c>
      <c r="D37" s="46" t="n">
        <v>4.2</v>
      </c>
      <c r="E37" s="46" t="n">
        <v>4.8</v>
      </c>
      <c r="F37" s="43" t="n">
        <v>5.8</v>
      </c>
      <c r="G37" s="43" t="n">
        <v>5.6</v>
      </c>
      <c r="H37" s="44">
        <f>F37-E37</f>
        <v/>
      </c>
      <c r="I37" s="45" t="inlineStr">
        <is>
          <t>~25-35% of rev for growth</t>
        </is>
      </c>
      <c r="J37" s="45" t="inlineStr">
        <is>
          <t>30% of 2025E revenue; efficient</t>
        </is>
      </c>
    </row>
    <row r="38">
      <c r="A38" s="41" t="inlineStr">
        <is>
          <t>FINANCIAL</t>
        </is>
      </c>
      <c r="B38" s="42" t="inlineStr">
        <is>
          <t>R&amp;D Spend</t>
        </is>
      </c>
      <c r="C38" s="43" t="inlineStr">
        <is>
          <t>$M</t>
        </is>
      </c>
      <c r="D38" s="46" t="n">
        <v>3.4</v>
      </c>
      <c r="E38" s="46" t="n">
        <v>3.6</v>
      </c>
      <c r="F38" s="46" t="n">
        <v>4.5</v>
      </c>
      <c r="G38" s="46" t="n">
        <v>4.4</v>
      </c>
      <c r="H38" s="44">
        <f>F38-E38</f>
        <v/>
      </c>
      <c r="I38" s="45" t="inlineStr">
        <is>
          <t>~15-25% of rev</t>
        </is>
      </c>
      <c r="J38" s="45" t="inlineStr">
        <is>
          <t>23% of revenue; AI model + platform</t>
        </is>
      </c>
    </row>
    <row r="39">
      <c r="A39" s="41" t="inlineStr">
        <is>
          <t>FINANCIAL</t>
        </is>
      </c>
      <c r="B39" s="42" t="inlineStr">
        <is>
          <t>G&amp;A Spend</t>
        </is>
      </c>
      <c r="C39" s="43" t="inlineStr">
        <is>
          <t>$M</t>
        </is>
      </c>
      <c r="D39" s="46" t="n">
        <v>1.6</v>
      </c>
      <c r="E39" s="46" t="n">
        <v>1.8</v>
      </c>
      <c r="F39" s="46" t="n">
        <v>2.2</v>
      </c>
      <c r="G39" s="46" t="n">
        <v>2.1</v>
      </c>
      <c r="H39" s="44">
        <f>F39-E39</f>
        <v/>
      </c>
      <c r="I39" s="45" t="inlineStr">
        <is>
          <t>~8-12% of rev</t>
        </is>
      </c>
      <c r="J39" s="45" t="inlineStr">
        <is>
          <t>11% of revenue; lean for stage</t>
        </is>
      </c>
    </row>
    <row r="40">
      <c r="A40" s="41" t="inlineStr">
        <is>
          <t>FINANCIAL</t>
        </is>
      </c>
      <c r="B40" s="42" t="inlineStr">
        <is>
          <t>G&amp;A Spend</t>
        </is>
      </c>
      <c r="C40" s="43" t="inlineStr">
        <is>
          <t>$M</t>
        </is>
      </c>
      <c r="D40" s="46" t="n">
        <v>1.6</v>
      </c>
      <c r="E40" s="46" t="n">
        <v>1.8</v>
      </c>
      <c r="F40" s="46" t="n">
        <v>2.2</v>
      </c>
      <c r="G40" s="46" t="n">
        <v>2.1</v>
      </c>
      <c r="H40" s="44">
        <f>F40-E40</f>
        <v/>
      </c>
      <c r="I40" s="45" t="inlineStr">
        <is>
          <t>~8-12% of rev</t>
        </is>
      </c>
      <c r="J40" s="45" t="inlineStr">
        <is>
          <t>11% of revenue; lean for stage</t>
        </is>
      </c>
    </row>
    <row r="41" ht="17" customHeight="1">
      <c r="A41" s="4" t="inlineStr">
        <is>
          <t>◆  CUSTOMER</t>
        </is>
      </c>
    </row>
    <row r="42">
      <c r="A42" s="47" t="inlineStr">
        <is>
          <t>CUSTOMER</t>
        </is>
      </c>
      <c r="B42" s="48" t="inlineStr">
        <is>
          <t>Total Paying Customers</t>
        </is>
      </c>
      <c r="C42" s="49" t="inlineStr">
        <is>
          <t>#</t>
        </is>
      </c>
      <c r="D42" s="49" t="n">
        <v>94</v>
      </c>
      <c r="E42" s="49" t="n">
        <v>118</v>
      </c>
      <c r="F42" s="49" t="n">
        <v>143</v>
      </c>
      <c r="G42" s="49" t="n">
        <v>140</v>
      </c>
      <c r="H42" s="50">
        <f>F42-E42</f>
        <v/>
      </c>
      <c r="I42" s="51" t="inlineStr"/>
      <c r="J42" s="51" t="inlineStr">
        <is>
          <t>Enterprise accounts only</t>
        </is>
      </c>
    </row>
    <row r="43">
      <c r="A43" s="47" t="inlineStr">
        <is>
          <t>CUSTOMER</t>
        </is>
      </c>
      <c r="B43" s="48" t="inlineStr">
        <is>
          <t>Total Paying Customers</t>
        </is>
      </c>
      <c r="C43" s="49" t="inlineStr">
        <is>
          <t>#</t>
        </is>
      </c>
      <c r="D43" s="49" t="n">
        <v>94</v>
      </c>
      <c r="E43" s="49" t="n">
        <v>118</v>
      </c>
      <c r="F43" s="49" t="n">
        <v>143</v>
      </c>
      <c r="G43" s="49" t="n">
        <v>140</v>
      </c>
      <c r="H43" s="50">
        <f>F43-E43</f>
        <v/>
      </c>
      <c r="I43" s="51" t="inlineStr"/>
      <c r="J43" s="51" t="inlineStr">
        <is>
          <t>Enterprise accounts only</t>
        </is>
      </c>
    </row>
    <row r="44">
      <c r="A44" s="47" t="inlineStr">
        <is>
          <t>CUSTOMER</t>
        </is>
      </c>
      <c r="B44" s="48" t="inlineStr">
        <is>
          <t>Enterprise Tier (&gt;$150K ACV)</t>
        </is>
      </c>
      <c r="C44" s="49" t="inlineStr">
        <is>
          <t>#</t>
        </is>
      </c>
      <c r="D44" s="49" t="n"/>
      <c r="E44" s="49" t="n">
        <v>28</v>
      </c>
      <c r="F44" s="49" t="n">
        <v>41</v>
      </c>
      <c r="G44" s="49" t="n">
        <v>40</v>
      </c>
      <c r="H44" s="50">
        <f>F44-E44</f>
        <v/>
      </c>
      <c r="I44" s="51" t="inlineStr"/>
      <c r="J44" s="51" t="inlineStr">
        <is>
          <t>Most profitable; highest NRR 156%</t>
        </is>
      </c>
    </row>
    <row r="45">
      <c r="A45" s="47" t="inlineStr">
        <is>
          <t>CUSTOMER</t>
        </is>
      </c>
      <c r="B45" s="48" t="inlineStr">
        <is>
          <t>Enterprise Tier (&gt;$150K ACV)</t>
        </is>
      </c>
      <c r="C45" s="49" t="inlineStr">
        <is>
          <t>#</t>
        </is>
      </c>
      <c r="D45" s="49" t="n"/>
      <c r="E45" s="49" t="n">
        <v>28</v>
      </c>
      <c r="F45" s="49" t="n">
        <v>41</v>
      </c>
      <c r="G45" s="49" t="n">
        <v>40</v>
      </c>
      <c r="H45" s="50">
        <f>F45-E45</f>
        <v/>
      </c>
      <c r="I45" s="51" t="inlineStr"/>
      <c r="J45" s="51" t="inlineStr">
        <is>
          <t>Most profitable; highest NRR 156%</t>
        </is>
      </c>
    </row>
    <row r="46">
      <c r="A46" s="47" t="inlineStr">
        <is>
          <t>CUSTOMER</t>
        </is>
      </c>
      <c r="B46" s="48" t="inlineStr">
        <is>
          <t>Growth Tier ($50-150K ACV)</t>
        </is>
      </c>
      <c r="C46" s="49" t="inlineStr">
        <is>
          <t>#</t>
        </is>
      </c>
      <c r="D46" s="49" t="n"/>
      <c r="E46" s="49" t="n">
        <v>62</v>
      </c>
      <c r="F46" s="49" t="n">
        <v>78</v>
      </c>
      <c r="G46" s="49" t="n">
        <v>76</v>
      </c>
      <c r="H46" s="50">
        <f>F46-E46</f>
        <v/>
      </c>
      <c r="I46" s="51" t="inlineStr"/>
      <c r="J46" s="51" t="inlineStr">
        <is>
          <t>Core market; NRR 132%</t>
        </is>
      </c>
    </row>
    <row r="47">
      <c r="A47" s="47" t="inlineStr">
        <is>
          <t>CUSTOMER</t>
        </is>
      </c>
      <c r="B47" s="48" t="inlineStr">
        <is>
          <t>Growth Tier ($50-150K ACV)</t>
        </is>
      </c>
      <c r="C47" s="49" t="inlineStr">
        <is>
          <t>#</t>
        </is>
      </c>
      <c r="D47" s="49" t="n"/>
      <c r="E47" s="49" t="n">
        <v>62</v>
      </c>
      <c r="F47" s="49" t="n">
        <v>78</v>
      </c>
      <c r="G47" s="49" t="n">
        <v>76</v>
      </c>
      <c r="H47" s="50">
        <f>F47-E47</f>
        <v/>
      </c>
      <c r="I47" s="51" t="inlineStr"/>
      <c r="J47" s="51" t="inlineStr">
        <is>
          <t>Core market; NRR 132%</t>
        </is>
      </c>
    </row>
    <row r="48">
      <c r="A48" s="47" t="inlineStr">
        <is>
          <t>CUSTOMER</t>
        </is>
      </c>
      <c r="B48" s="48" t="inlineStr">
        <is>
          <t>Starter Tier (&lt;$50K ACV)</t>
        </is>
      </c>
      <c r="C48" s="49" t="inlineStr">
        <is>
          <t>#</t>
        </is>
      </c>
      <c r="D48" s="49" t="n"/>
      <c r="E48" s="49" t="n">
        <v>28</v>
      </c>
      <c r="F48" s="49" t="n">
        <v>24</v>
      </c>
      <c r="G48" s="49" t="n">
        <v>24</v>
      </c>
      <c r="H48" s="50">
        <f>F48-E48</f>
        <v/>
      </c>
      <c r="I48" s="51" t="inlineStr"/>
      <c r="J48" s="51" t="inlineStr">
        <is>
          <t>Land &amp; expand; often churns; removing focus</t>
        </is>
      </c>
    </row>
    <row r="49">
      <c r="A49" s="47" t="inlineStr">
        <is>
          <t>CUSTOMER</t>
        </is>
      </c>
      <c r="B49" s="48" t="inlineStr">
        <is>
          <t>Starter Tier (&lt;$50K ACV)</t>
        </is>
      </c>
      <c r="C49" s="49" t="inlineStr">
        <is>
          <t>#</t>
        </is>
      </c>
      <c r="D49" s="49" t="n"/>
      <c r="E49" s="49" t="n">
        <v>28</v>
      </c>
      <c r="F49" s="49" t="n">
        <v>24</v>
      </c>
      <c r="G49" s="49" t="n">
        <v>24</v>
      </c>
      <c r="H49" s="50">
        <f>F49-E49</f>
        <v/>
      </c>
      <c r="I49" s="51" t="inlineStr"/>
      <c r="J49" s="51" t="inlineStr">
        <is>
          <t>Land &amp; expand; often churns; removing focus</t>
        </is>
      </c>
    </row>
    <row r="50">
      <c r="A50" s="47" t="inlineStr">
        <is>
          <t>CUSTOMER</t>
        </is>
      </c>
      <c r="B50" s="48" t="inlineStr">
        <is>
          <t>Top-10 Customer Concentration</t>
        </is>
      </c>
      <c r="C50" s="49" t="inlineStr">
        <is>
          <t>%</t>
        </is>
      </c>
      <c r="D50" s="49" t="n"/>
      <c r="E50" s="52" t="n">
        <v>0.28</v>
      </c>
      <c r="F50" s="52" t="n">
        <v>0.24</v>
      </c>
      <c r="G50" s="52" t="n">
        <v>0.25</v>
      </c>
      <c r="H50" s="50">
        <f>F50-E50</f>
        <v/>
      </c>
      <c r="I50" s="51" t="inlineStr">
        <is>
          <t>&lt;30% = healthy</t>
        </is>
      </c>
      <c r="J50" s="51" t="inlineStr">
        <is>
          <t>Largest customer 4.2% of ARR</t>
        </is>
      </c>
    </row>
    <row r="51">
      <c r="A51" s="47" t="inlineStr">
        <is>
          <t>CUSTOMER</t>
        </is>
      </c>
      <c r="B51" s="48" t="inlineStr">
        <is>
          <t>Top-10 Customer Concentration</t>
        </is>
      </c>
      <c r="C51" s="49" t="inlineStr">
        <is>
          <t>%</t>
        </is>
      </c>
      <c r="D51" s="49" t="n"/>
      <c r="E51" s="52" t="n">
        <v>0.28</v>
      </c>
      <c r="F51" s="52" t="n">
        <v>0.24</v>
      </c>
      <c r="G51" s="52" t="n">
        <v>0.25</v>
      </c>
      <c r="H51" s="50">
        <f>F51-E51</f>
        <v/>
      </c>
      <c r="I51" s="51" t="inlineStr">
        <is>
          <t>&lt;30% = healthy</t>
        </is>
      </c>
      <c r="J51" s="51" t="inlineStr">
        <is>
          <t>Largest customer 4.2% of ARR</t>
        </is>
      </c>
    </row>
    <row r="52">
      <c r="A52" s="47" t="inlineStr">
        <is>
          <t>CUSTOMER</t>
        </is>
      </c>
      <c r="B52" s="48" t="inlineStr">
        <is>
          <t>Average Onboarding Time</t>
        </is>
      </c>
      <c r="C52" s="49" t="inlineStr">
        <is>
          <t>weeks</t>
        </is>
      </c>
      <c r="D52" s="49" t="n"/>
      <c r="E52" s="49" t="n">
        <v>7.8</v>
      </c>
      <c r="F52" s="49" t="n">
        <v>6.2</v>
      </c>
      <c r="G52" s="49" t="n">
        <v>6</v>
      </c>
      <c r="H52" s="50">
        <f>F52-E52</f>
        <v/>
      </c>
      <c r="I52" s="51" t="inlineStr">
        <is>
          <t>Target: &lt;6 weeks</t>
        </is>
      </c>
      <c r="J52" s="51" t="inlineStr">
        <is>
          <t>vs. legacy CLM 6-12 months</t>
        </is>
      </c>
    </row>
    <row r="53">
      <c r="A53" s="47" t="inlineStr">
        <is>
          <t>CUSTOMER</t>
        </is>
      </c>
      <c r="B53" s="48" t="inlineStr">
        <is>
          <t>Average Onboarding Time</t>
        </is>
      </c>
      <c r="C53" s="49" t="inlineStr">
        <is>
          <t>weeks</t>
        </is>
      </c>
      <c r="D53" s="49" t="n"/>
      <c r="E53" s="49" t="n">
        <v>7.8</v>
      </c>
      <c r="F53" s="49" t="n">
        <v>6.2</v>
      </c>
      <c r="G53" s="49" t="n">
        <v>6</v>
      </c>
      <c r="H53" s="50">
        <f>F53-E53</f>
        <v/>
      </c>
      <c r="I53" s="51" t="inlineStr">
        <is>
          <t>Target: &lt;6 weeks</t>
        </is>
      </c>
      <c r="J53" s="51" t="inlineStr">
        <is>
          <t>vs. legacy CLM 6-12 months</t>
        </is>
      </c>
    </row>
    <row r="54">
      <c r="A54" s="47" t="inlineStr">
        <is>
          <t>CUSTOMER</t>
        </is>
      </c>
      <c r="B54" s="48" t="inlineStr">
        <is>
          <t>Contract Renewal Rate</t>
        </is>
      </c>
      <c r="C54" s="49" t="inlineStr">
        <is>
          <t>%</t>
        </is>
      </c>
      <c r="D54" s="49" t="n"/>
      <c r="E54" s="52" t="n">
        <v>0.961</v>
      </c>
      <c r="F54" s="52" t="n">
        <v>0.972</v>
      </c>
      <c r="G54" s="52" t="n">
        <v>0.97</v>
      </c>
      <c r="H54" s="50">
        <f>F54-E54</f>
        <v/>
      </c>
      <c r="I54" s="51" t="inlineStr"/>
      <c r="J54" s="51" t="inlineStr">
        <is>
          <t>By count of accounts</t>
        </is>
      </c>
    </row>
    <row r="55">
      <c r="A55" s="47" t="inlineStr">
        <is>
          <t>CUSTOMER</t>
        </is>
      </c>
      <c r="B55" s="48" t="inlineStr">
        <is>
          <t>Contract Renewal Rate</t>
        </is>
      </c>
      <c r="C55" s="49" t="inlineStr">
        <is>
          <t>%</t>
        </is>
      </c>
      <c r="D55" s="49" t="n"/>
      <c r="E55" s="52" t="n">
        <v>0.961</v>
      </c>
      <c r="F55" s="52" t="n">
        <v>0.972</v>
      </c>
      <c r="G55" s="52" t="n">
        <v>0.97</v>
      </c>
      <c r="H55" s="50">
        <f>F55-E55</f>
        <v/>
      </c>
      <c r="I55" s="51" t="inlineStr"/>
      <c r="J55" s="51" t="inlineStr">
        <is>
          <t>By count of accounts</t>
        </is>
      </c>
    </row>
    <row r="56">
      <c r="A56" s="47" t="inlineStr">
        <is>
          <t>CUSTOMER</t>
        </is>
      </c>
      <c r="B56" s="48" t="inlineStr">
        <is>
          <t>Net Promoter Score (NPS)</t>
        </is>
      </c>
      <c r="C56" s="49" t="inlineStr">
        <is>
          <t>score</t>
        </is>
      </c>
      <c r="D56" s="49" t="n"/>
      <c r="E56" s="49" t="n">
        <v>48</v>
      </c>
      <c r="F56" s="49" t="n">
        <v>56</v>
      </c>
      <c r="G56" s="49" t="n">
        <v>54</v>
      </c>
      <c r="H56" s="50">
        <f>F56-E56</f>
        <v/>
      </c>
      <c r="I56" s="51" t="inlineStr">
        <is>
          <t>&gt; 50 = promoter zone</t>
        </is>
      </c>
      <c r="J56" s="51" t="inlineStr">
        <is>
          <t>Annual survey; Q4 2024</t>
        </is>
      </c>
    </row>
    <row r="57">
      <c r="A57" s="47" t="inlineStr">
        <is>
          <t>CUSTOMER</t>
        </is>
      </c>
      <c r="B57" s="48" t="inlineStr">
        <is>
          <t>Net Promoter Score (NPS)</t>
        </is>
      </c>
      <c r="C57" s="49" t="inlineStr">
        <is>
          <t>score</t>
        </is>
      </c>
      <c r="D57" s="49" t="n"/>
      <c r="E57" s="49" t="n">
        <v>48</v>
      </c>
      <c r="F57" s="49" t="n">
        <v>56</v>
      </c>
      <c r="G57" s="49" t="n">
        <v>54</v>
      </c>
      <c r="H57" s="50">
        <f>F57-E57</f>
        <v/>
      </c>
      <c r="I57" s="51" t="inlineStr">
        <is>
          <t>&gt; 50 = promoter zone</t>
        </is>
      </c>
      <c r="J57" s="51" t="inlineStr">
        <is>
          <t>Annual survey; Q4 2024</t>
        </is>
      </c>
    </row>
    <row r="58">
      <c r="A58" s="47" t="inlineStr">
        <is>
          <t>CUSTOMER</t>
        </is>
      </c>
      <c r="B58" s="48" t="inlineStr">
        <is>
          <t>Support Ticket CSAT</t>
        </is>
      </c>
      <c r="C58" s="49" t="inlineStr">
        <is>
          <t>%</t>
        </is>
      </c>
      <c r="D58" s="52" t="n">
        <v>0.924</v>
      </c>
      <c r="E58" s="52" t="n">
        <v>0.9409999999999999</v>
      </c>
      <c r="F58" s="52" t="n">
        <v>0.956</v>
      </c>
      <c r="G58" s="52" t="n">
        <v>0.952</v>
      </c>
      <c r="H58" s="50">
        <f>F58-E58</f>
        <v/>
      </c>
      <c r="I58" s="51" t="inlineStr">
        <is>
          <t>&gt; 90% = excellent</t>
        </is>
      </c>
      <c r="J58" s="51" t="inlineStr">
        <is>
          <t>Post-ticket survey</t>
        </is>
      </c>
    </row>
    <row r="59">
      <c r="A59" s="47" t="inlineStr">
        <is>
          <t>CUSTOMER</t>
        </is>
      </c>
      <c r="B59" s="48" t="inlineStr">
        <is>
          <t>Support Ticket CSAT</t>
        </is>
      </c>
      <c r="C59" s="49" t="inlineStr">
        <is>
          <t>%</t>
        </is>
      </c>
      <c r="D59" s="52" t="n">
        <v>0.924</v>
      </c>
      <c r="E59" s="52" t="n">
        <v>0.9409999999999999</v>
      </c>
      <c r="F59" s="52" t="n">
        <v>0.956</v>
      </c>
      <c r="G59" s="52" t="n">
        <v>0.952</v>
      </c>
      <c r="H59" s="50">
        <f>F59-E59</f>
        <v/>
      </c>
      <c r="I59" s="51" t="inlineStr">
        <is>
          <t>&gt; 90% = excellent</t>
        </is>
      </c>
      <c r="J59" s="51" t="inlineStr">
        <is>
          <t>Post-ticket survey</t>
        </is>
      </c>
    </row>
    <row r="60">
      <c r="A60" s="47" t="inlineStr">
        <is>
          <t>CUSTOMER</t>
        </is>
      </c>
      <c r="B60" s="48" t="inlineStr">
        <is>
          <t>Time to First Value (TTFV)</t>
        </is>
      </c>
      <c r="C60" s="49" t="inlineStr">
        <is>
          <t>days</t>
        </is>
      </c>
      <c r="D60" s="49" t="n"/>
      <c r="E60" s="49" t="n">
        <v>18</v>
      </c>
      <c r="F60" s="49" t="n">
        <v>12</v>
      </c>
      <c r="G60" s="49" t="n">
        <v>14</v>
      </c>
      <c r="H60" s="50">
        <f>F60-E60</f>
        <v/>
      </c>
      <c r="I60" s="51" t="inlineStr">
        <is>
          <t>&lt;14 days = best-in-class</t>
        </is>
      </c>
      <c r="J60" s="51" t="inlineStr">
        <is>
          <t>Days from sign-on to first contract analyzed</t>
        </is>
      </c>
    </row>
    <row r="61">
      <c r="A61" s="47" t="inlineStr">
        <is>
          <t>CUSTOMER</t>
        </is>
      </c>
      <c r="B61" s="48" t="inlineStr">
        <is>
          <t>Time to First Value (TTFV)</t>
        </is>
      </c>
      <c r="C61" s="49" t="inlineStr">
        <is>
          <t>days</t>
        </is>
      </c>
      <c r="D61" s="49" t="n"/>
      <c r="E61" s="49" t="n">
        <v>18</v>
      </c>
      <c r="F61" s="49" t="n">
        <v>12</v>
      </c>
      <c r="G61" s="49" t="n">
        <v>14</v>
      </c>
      <c r="H61" s="50">
        <f>F61-E61</f>
        <v/>
      </c>
      <c r="I61" s="51" t="inlineStr">
        <is>
          <t>&lt;14 days = best-in-class</t>
        </is>
      </c>
      <c r="J61" s="51" t="inlineStr">
        <is>
          <t>Days from sign-on to first contract analyzed</t>
        </is>
      </c>
    </row>
    <row r="62" ht="17" customHeight="1">
      <c r="A62" s="4" t="inlineStr">
        <is>
          <t>◆  PRODUCT &amp; AI</t>
        </is>
      </c>
    </row>
    <row r="63">
      <c r="A63" s="53" t="inlineStr">
        <is>
          <t>PRODUCT &amp; AI</t>
        </is>
      </c>
      <c r="B63" s="54" t="inlineStr">
        <is>
          <t>Monthly Active Users (MAU)</t>
        </is>
      </c>
      <c r="C63" s="55" t="inlineStr">
        <is>
          <t>K users</t>
        </is>
      </c>
      <c r="D63" s="55" t="n"/>
      <c r="E63" s="55" t="n">
        <v>8.4</v>
      </c>
      <c r="F63" s="55" t="n">
        <v>12.1</v>
      </c>
      <c r="G63" s="55" t="n">
        <v>11.8</v>
      </c>
      <c r="H63" s="56">
        <f>F63-E63</f>
        <v/>
      </c>
      <c r="I63" s="57" t="inlineStr"/>
      <c r="J63" s="57" t="inlineStr">
        <is>
          <t>Users across 143 accounts</t>
        </is>
      </c>
    </row>
    <row r="64">
      <c r="A64" s="53" t="inlineStr">
        <is>
          <t>PRODUCT &amp; AI</t>
        </is>
      </c>
      <c r="B64" s="54" t="inlineStr">
        <is>
          <t>Monthly Active Users (MAU)</t>
        </is>
      </c>
      <c r="C64" s="55" t="inlineStr">
        <is>
          <t>K users</t>
        </is>
      </c>
      <c r="D64" s="55" t="n"/>
      <c r="E64" s="55" t="n">
        <v>8.4</v>
      </c>
      <c r="F64" s="55" t="n">
        <v>12.1</v>
      </c>
      <c r="G64" s="55" t="n">
        <v>11.8</v>
      </c>
      <c r="H64" s="56">
        <f>F64-E64</f>
        <v/>
      </c>
      <c r="I64" s="57" t="inlineStr"/>
      <c r="J64" s="57" t="inlineStr">
        <is>
          <t>Users across 143 accounts</t>
        </is>
      </c>
    </row>
    <row r="65">
      <c r="A65" s="53" t="inlineStr">
        <is>
          <t>PRODUCT &amp; AI</t>
        </is>
      </c>
      <c r="B65" s="54" t="inlineStr">
        <is>
          <t>AI Extraction Accuracy</t>
        </is>
      </c>
      <c r="C65" s="55" t="inlineStr">
        <is>
          <t>%</t>
        </is>
      </c>
      <c r="D65" s="55" t="n"/>
      <c r="E65" s="58" t="n">
        <v>0.968</v>
      </c>
      <c r="F65" s="58" t="n">
        <v>0.974</v>
      </c>
      <c r="G65" s="58" t="n">
        <v>0.97</v>
      </c>
      <c r="H65" s="56">
        <f>F65-E65</f>
        <v/>
      </c>
      <c r="I65" s="57" t="inlineStr">
        <is>
          <t>&gt; 95% = competitive diff.</t>
        </is>
      </c>
      <c r="J65" s="57" t="inlineStr">
        <is>
          <t>vs ~82% generic LLMs — key moat</t>
        </is>
      </c>
    </row>
    <row r="66">
      <c r="A66" s="53" t="inlineStr">
        <is>
          <t>PRODUCT &amp; AI</t>
        </is>
      </c>
      <c r="B66" s="54" t="inlineStr">
        <is>
          <t>AI Extraction Accuracy</t>
        </is>
      </c>
      <c r="C66" s="55" t="inlineStr">
        <is>
          <t>%</t>
        </is>
      </c>
      <c r="D66" s="55" t="n"/>
      <c r="E66" s="58" t="n">
        <v>0.968</v>
      </c>
      <c r="F66" s="58" t="n">
        <v>0.974</v>
      </c>
      <c r="G66" s="58" t="n">
        <v>0.97</v>
      </c>
      <c r="H66" s="56">
        <f>F66-E66</f>
        <v/>
      </c>
      <c r="I66" s="57" t="inlineStr">
        <is>
          <t>&gt; 95% = competitive diff.</t>
        </is>
      </c>
      <c r="J66" s="57" t="inlineStr">
        <is>
          <t>vs ~82% generic LLMs — key moat</t>
        </is>
      </c>
    </row>
    <row r="67">
      <c r="A67" s="53" t="inlineStr">
        <is>
          <t>PRODUCT &amp; AI</t>
        </is>
      </c>
      <c r="B67" s="54" t="inlineStr">
        <is>
          <t>Contracts Analyzed (cumulative)</t>
        </is>
      </c>
      <c r="C67" s="55" t="inlineStr">
        <is>
          <t>MM</t>
        </is>
      </c>
      <c r="D67" s="55" t="n"/>
      <c r="E67" s="55" t="n">
        <v>47</v>
      </c>
      <c r="F67" s="55" t="n">
        <v>68</v>
      </c>
      <c r="G67" s="55" t="n">
        <v>65</v>
      </c>
      <c r="H67" s="56">
        <f>F67-E67</f>
        <v/>
      </c>
      <c r="I67" s="57" t="inlineStr"/>
      <c r="J67" s="57" t="inlineStr">
        <is>
          <t>Proprietary training data accumulation</t>
        </is>
      </c>
    </row>
    <row r="68">
      <c r="A68" s="53" t="inlineStr">
        <is>
          <t>PRODUCT &amp; AI</t>
        </is>
      </c>
      <c r="B68" s="54" t="inlineStr">
        <is>
          <t>Contracts Analyzed (cumulative)</t>
        </is>
      </c>
      <c r="C68" s="55" t="inlineStr">
        <is>
          <t>MM</t>
        </is>
      </c>
      <c r="D68" s="55" t="n"/>
      <c r="E68" s="55" t="n">
        <v>47</v>
      </c>
      <c r="F68" s="55" t="n">
        <v>68</v>
      </c>
      <c r="G68" s="55" t="n">
        <v>65</v>
      </c>
      <c r="H68" s="56">
        <f>F68-E68</f>
        <v/>
      </c>
      <c r="I68" s="57" t="inlineStr"/>
      <c r="J68" s="57" t="inlineStr">
        <is>
          <t>Proprietary training data accumulation</t>
        </is>
      </c>
    </row>
    <row r="69">
      <c r="A69" s="53" t="inlineStr">
        <is>
          <t>PRODUCT &amp; AI</t>
        </is>
      </c>
      <c r="B69" s="54" t="inlineStr">
        <is>
          <t>Platform Uptime (SLA)</t>
        </is>
      </c>
      <c r="C69" s="55" t="inlineStr">
        <is>
          <t xml:space="preserve">% </t>
        </is>
      </c>
      <c r="D69" s="58" t="n">
        <v>0.9992</v>
      </c>
      <c r="E69" s="58" t="n">
        <v>0.9994</v>
      </c>
      <c r="F69" s="58" t="n">
        <v>0.9996</v>
      </c>
      <c r="G69" s="58" t="n">
        <v>0.999</v>
      </c>
      <c r="H69" s="56">
        <f>F69-E69</f>
        <v/>
      </c>
      <c r="I69" s="57" t="inlineStr">
        <is>
          <t>99.9% SLA</t>
        </is>
      </c>
      <c r="J69" s="57" t="inlineStr">
        <is>
          <t>AWS multi-region; exceeds SLA</t>
        </is>
      </c>
    </row>
    <row r="70">
      <c r="A70" s="53" t="inlineStr">
        <is>
          <t>PRODUCT &amp; AI</t>
        </is>
      </c>
      <c r="B70" s="54" t="inlineStr">
        <is>
          <t>Platform Uptime (SLA)</t>
        </is>
      </c>
      <c r="C70" s="55" t="inlineStr">
        <is>
          <t xml:space="preserve">% </t>
        </is>
      </c>
      <c r="D70" s="58" t="n">
        <v>0.9992</v>
      </c>
      <c r="E70" s="58" t="n">
        <v>0.9994</v>
      </c>
      <c r="F70" s="58" t="n">
        <v>0.9996</v>
      </c>
      <c r="G70" s="58" t="n">
        <v>0.999</v>
      </c>
      <c r="H70" s="56">
        <f>F70-E70</f>
        <v/>
      </c>
      <c r="I70" s="57" t="inlineStr">
        <is>
          <t>99.9% SLA</t>
        </is>
      </c>
      <c r="J70" s="57" t="inlineStr">
        <is>
          <t>AWS multi-region; exceeds SLA</t>
        </is>
      </c>
    </row>
    <row r="71">
      <c r="A71" s="53" t="inlineStr">
        <is>
          <t>PRODUCT &amp; AI</t>
        </is>
      </c>
      <c r="B71" s="54" t="inlineStr">
        <is>
          <t>Feature Adoption Rate (core)</t>
        </is>
      </c>
      <c r="C71" s="55" t="inlineStr">
        <is>
          <t>% of MAU</t>
        </is>
      </c>
      <c r="D71" s="55" t="n"/>
      <c r="E71" s="58" t="n">
        <v>0.72</v>
      </c>
      <c r="F71" s="58" t="n">
        <v>0.79</v>
      </c>
      <c r="G71" s="58" t="n">
        <v>0.78</v>
      </c>
      <c r="H71" s="56">
        <f>F71-E71</f>
        <v/>
      </c>
      <c r="I71" s="57" t="inlineStr"/>
      <c r="J71" s="57" t="inlineStr">
        <is>
          <t>% using ≥3 core features</t>
        </is>
      </c>
    </row>
    <row r="72">
      <c r="A72" s="53" t="inlineStr">
        <is>
          <t>PRODUCT &amp; AI</t>
        </is>
      </c>
      <c r="B72" s="54" t="inlineStr">
        <is>
          <t>Feature Adoption Rate (core)</t>
        </is>
      </c>
      <c r="C72" s="55" t="inlineStr">
        <is>
          <t>% of MAU</t>
        </is>
      </c>
      <c r="D72" s="55" t="n"/>
      <c r="E72" s="58" t="n">
        <v>0.72</v>
      </c>
      <c r="F72" s="58" t="n">
        <v>0.79</v>
      </c>
      <c r="G72" s="58" t="n">
        <v>0.78</v>
      </c>
      <c r="H72" s="56">
        <f>F72-E72</f>
        <v/>
      </c>
      <c r="I72" s="57" t="inlineStr"/>
      <c r="J72" s="57" t="inlineStr">
        <is>
          <t>% using ≥3 core features</t>
        </is>
      </c>
    </row>
    <row r="73">
      <c r="A73" s="53" t="inlineStr">
        <is>
          <t>PRODUCT &amp; AI</t>
        </is>
      </c>
      <c r="B73" s="54" t="inlineStr">
        <is>
          <t>AI Model Latency (P99)</t>
        </is>
      </c>
      <c r="C73" s="55" t="inlineStr">
        <is>
          <t>ms</t>
        </is>
      </c>
      <c r="D73" s="55" t="n"/>
      <c r="E73" s="55" t="n">
        <v>320</v>
      </c>
      <c r="F73" s="55" t="n">
        <v>210</v>
      </c>
      <c r="G73" s="55" t="n">
        <v>250</v>
      </c>
      <c r="H73" s="56">
        <f>F73-E73</f>
        <v/>
      </c>
      <c r="I73" s="57" t="inlineStr">
        <is>
          <t>&lt; 300ms target</t>
        </is>
      </c>
      <c r="J73" s="57" t="inlineStr">
        <is>
          <t>Contract analysis response time</t>
        </is>
      </c>
    </row>
    <row r="74">
      <c r="A74" s="53" t="inlineStr">
        <is>
          <t>PRODUCT &amp; AI</t>
        </is>
      </c>
      <c r="B74" s="54" t="inlineStr">
        <is>
          <t>AI Model Latency (P99)</t>
        </is>
      </c>
      <c r="C74" s="55" t="inlineStr">
        <is>
          <t>ms</t>
        </is>
      </c>
      <c r="D74" s="55" t="n"/>
      <c r="E74" s="55" t="n">
        <v>320</v>
      </c>
      <c r="F74" s="55" t="n">
        <v>210</v>
      </c>
      <c r="G74" s="55" t="n">
        <v>250</v>
      </c>
      <c r="H74" s="56">
        <f>F74-E74</f>
        <v/>
      </c>
      <c r="I74" s="57" t="inlineStr">
        <is>
          <t>&lt; 300ms target</t>
        </is>
      </c>
      <c r="J74" s="57" t="inlineStr">
        <is>
          <t>Contract analysis response time</t>
        </is>
      </c>
    </row>
    <row r="75">
      <c r="A75" s="53" t="inlineStr">
        <is>
          <t>PRODUCT &amp; AI</t>
        </is>
      </c>
      <c r="B75" s="54" t="inlineStr">
        <is>
          <t>New Feature Releases / qtr</t>
        </is>
      </c>
      <c r="C75" s="55" t="inlineStr">
        <is>
          <t>#</t>
        </is>
      </c>
      <c r="D75" s="55" t="n"/>
      <c r="E75" s="55" t="n">
        <v>12</v>
      </c>
      <c r="F75" s="55" t="n">
        <v>14</v>
      </c>
      <c r="G75" s="55" t="n">
        <v>12</v>
      </c>
      <c r="H75" s="56">
        <f>F75-E75</f>
        <v/>
      </c>
      <c r="I75" s="57" t="inlineStr"/>
      <c r="J75" s="57" t="inlineStr">
        <is>
          <t>Sprints; major + minor combined</t>
        </is>
      </c>
    </row>
    <row r="76">
      <c r="A76" s="53" t="inlineStr">
        <is>
          <t>PRODUCT &amp; AI</t>
        </is>
      </c>
      <c r="B76" s="54" t="inlineStr">
        <is>
          <t>New Feature Releases / qtr</t>
        </is>
      </c>
      <c r="C76" s="55" t="inlineStr">
        <is>
          <t>#</t>
        </is>
      </c>
      <c r="D76" s="55" t="n"/>
      <c r="E76" s="55" t="n">
        <v>12</v>
      </c>
      <c r="F76" s="55" t="n">
        <v>14</v>
      </c>
      <c r="G76" s="55" t="n">
        <v>12</v>
      </c>
      <c r="H76" s="56">
        <f>F76-E76</f>
        <v/>
      </c>
      <c r="I76" s="57" t="inlineStr"/>
      <c r="J76" s="57" t="inlineStr">
        <is>
          <t>Sprints; major + minor combined</t>
        </is>
      </c>
    </row>
    <row r="77">
      <c r="A77" s="53" t="inlineStr">
        <is>
          <t>PRODUCT &amp; AI</t>
        </is>
      </c>
      <c r="B77" s="54" t="inlineStr">
        <is>
          <t>Patents Granted (cumulative)</t>
        </is>
      </c>
      <c r="C77" s="55" t="inlineStr">
        <is>
          <t>#</t>
        </is>
      </c>
      <c r="D77" s="55" t="n">
        <v>2</v>
      </c>
      <c r="E77" s="55" t="n">
        <v>3</v>
      </c>
      <c r="F77" s="55" t="n">
        <v>3</v>
      </c>
      <c r="G77" s="55" t="n">
        <v>4</v>
      </c>
      <c r="H77" s="56">
        <f>F77-E77</f>
        <v/>
      </c>
      <c r="I77" s="57" t="inlineStr"/>
      <c r="J77" s="57" t="inlineStr">
        <is>
          <t>4th patent application pending</t>
        </is>
      </c>
    </row>
    <row r="78">
      <c r="A78" s="53" t="inlineStr">
        <is>
          <t>PRODUCT &amp; AI</t>
        </is>
      </c>
      <c r="B78" s="54" t="inlineStr">
        <is>
          <t>Patents Granted (cumulative)</t>
        </is>
      </c>
      <c r="C78" s="55" t="inlineStr">
        <is>
          <t>#</t>
        </is>
      </c>
      <c r="D78" s="55" t="n">
        <v>2</v>
      </c>
      <c r="E78" s="55" t="n">
        <v>3</v>
      </c>
      <c r="F78" s="55" t="n">
        <v>3</v>
      </c>
      <c r="G78" s="55" t="n">
        <v>4</v>
      </c>
      <c r="H78" s="56">
        <f>F78-E78</f>
        <v/>
      </c>
      <c r="I78" s="57" t="inlineStr"/>
      <c r="J78" s="57" t="inlineStr">
        <is>
          <t>4th patent application pending</t>
        </is>
      </c>
    </row>
    <row r="79" ht="17" customHeight="1">
      <c r="A79" s="4" t="inlineStr">
        <is>
          <t>◆  PEOPLE</t>
        </is>
      </c>
    </row>
    <row r="80">
      <c r="A80" s="59" t="inlineStr">
        <is>
          <t>PEOPLE</t>
        </is>
      </c>
      <c r="B80" s="60" t="inlineStr">
        <is>
          <t>Total FTE</t>
        </is>
      </c>
      <c r="C80" s="61" t="inlineStr">
        <is>
          <t>#</t>
        </is>
      </c>
      <c r="D80" s="61" t="n">
        <v>52</v>
      </c>
      <c r="E80" s="61" t="n">
        <v>78</v>
      </c>
      <c r="F80" s="61" t="n">
        <v>91</v>
      </c>
      <c r="G80" s="61" t="n">
        <v>90</v>
      </c>
      <c r="H80" s="62">
        <f>F80-E80</f>
        <v/>
      </c>
      <c r="I80" s="63" t="inlineStr"/>
      <c r="J80" s="63" t="inlineStr">
        <is>
          <t>Austin + SF; no manufacturing</t>
        </is>
      </c>
    </row>
    <row r="81">
      <c r="A81" s="59" t="inlineStr">
        <is>
          <t>PEOPLE</t>
        </is>
      </c>
      <c r="B81" s="60" t="inlineStr">
        <is>
          <t>Total FTE</t>
        </is>
      </c>
      <c r="C81" s="61" t="inlineStr">
        <is>
          <t>#</t>
        </is>
      </c>
      <c r="D81" s="61" t="n">
        <v>52</v>
      </c>
      <c r="E81" s="61" t="n">
        <v>78</v>
      </c>
      <c r="F81" s="61" t="n">
        <v>91</v>
      </c>
      <c r="G81" s="61" t="n">
        <v>90</v>
      </c>
      <c r="H81" s="62">
        <f>F81-E81</f>
        <v/>
      </c>
      <c r="I81" s="63" t="inlineStr"/>
      <c r="J81" s="63" t="inlineStr">
        <is>
          <t>Austin + SF; no manufacturing</t>
        </is>
      </c>
    </row>
    <row r="82">
      <c r="A82" s="59" t="inlineStr">
        <is>
          <t>PEOPLE</t>
        </is>
      </c>
      <c r="B82" s="60" t="inlineStr">
        <is>
          <t>Engineering &amp; AI</t>
        </is>
      </c>
      <c r="C82" s="61" t="inlineStr">
        <is>
          <t>#</t>
        </is>
      </c>
      <c r="D82" s="61" t="n"/>
      <c r="E82" s="61" t="n">
        <v>42</v>
      </c>
      <c r="F82" s="61" t="n">
        <v>49</v>
      </c>
      <c r="G82" s="61" t="n">
        <v>48</v>
      </c>
      <c r="H82" s="62">
        <f>F82-E82</f>
        <v/>
      </c>
      <c r="I82" s="63" t="inlineStr"/>
      <c r="J82" s="63" t="inlineStr">
        <is>
          <t>54% of headcount — engineering-heavy</t>
        </is>
      </c>
    </row>
    <row r="83">
      <c r="A83" s="59" t="inlineStr">
        <is>
          <t>PEOPLE</t>
        </is>
      </c>
      <c r="B83" s="60" t="inlineStr">
        <is>
          <t>Engineering &amp; AI</t>
        </is>
      </c>
      <c r="C83" s="61" t="inlineStr">
        <is>
          <t>#</t>
        </is>
      </c>
      <c r="D83" s="61" t="n"/>
      <c r="E83" s="61" t="n">
        <v>42</v>
      </c>
      <c r="F83" s="61" t="n">
        <v>49</v>
      </c>
      <c r="G83" s="61" t="n">
        <v>48</v>
      </c>
      <c r="H83" s="62">
        <f>F83-E83</f>
        <v/>
      </c>
      <c r="I83" s="63" t="inlineStr"/>
      <c r="J83" s="63" t="inlineStr">
        <is>
          <t>54% of headcount — engineering-heavy</t>
        </is>
      </c>
    </row>
    <row r="84">
      <c r="A84" s="59" t="inlineStr">
        <is>
          <t>PEOPLE</t>
        </is>
      </c>
      <c r="B84" s="60" t="inlineStr">
        <is>
          <t>Sales &amp; Customer Success</t>
        </is>
      </c>
      <c r="C84" s="61" t="inlineStr">
        <is>
          <t>#</t>
        </is>
      </c>
      <c r="D84" s="61" t="n"/>
      <c r="E84" s="61" t="n">
        <v>18</v>
      </c>
      <c r="F84" s="61" t="n">
        <v>22</v>
      </c>
      <c r="G84" s="61" t="n">
        <v>22</v>
      </c>
      <c r="H84" s="62">
        <f>F84-E84</f>
        <v/>
      </c>
      <c r="I84" s="63" t="inlineStr"/>
      <c r="J84" s="63" t="inlineStr">
        <is>
          <t>Lean go-to-market</t>
        </is>
      </c>
    </row>
    <row r="85">
      <c r="A85" s="59" t="inlineStr">
        <is>
          <t>PEOPLE</t>
        </is>
      </c>
      <c r="B85" s="60" t="inlineStr">
        <is>
          <t>Sales &amp; Customer Success</t>
        </is>
      </c>
      <c r="C85" s="61" t="inlineStr">
        <is>
          <t>#</t>
        </is>
      </c>
      <c r="D85" s="61" t="n"/>
      <c r="E85" s="61" t="n">
        <v>18</v>
      </c>
      <c r="F85" s="61" t="n">
        <v>22</v>
      </c>
      <c r="G85" s="61" t="n">
        <v>22</v>
      </c>
      <c r="H85" s="62">
        <f>F85-E85</f>
        <v/>
      </c>
      <c r="I85" s="63" t="inlineStr"/>
      <c r="J85" s="63" t="inlineStr">
        <is>
          <t>Lean go-to-market</t>
        </is>
      </c>
    </row>
    <row r="86">
      <c r="A86" s="59" t="inlineStr">
        <is>
          <t>PEOPLE</t>
        </is>
      </c>
      <c r="B86" s="60" t="inlineStr">
        <is>
          <t>Revenue per Employee</t>
        </is>
      </c>
      <c r="C86" s="61" t="inlineStr">
        <is>
          <t>$K</t>
        </is>
      </c>
      <c r="D86" s="61" t="n"/>
      <c r="E86" s="61" t="n">
        <v>191</v>
      </c>
      <c r="F86" s="61" t="n">
        <v>213</v>
      </c>
      <c r="G86" s="61" t="n">
        <v>211</v>
      </c>
      <c r="H86" s="62">
        <f>F86-E86</f>
        <v/>
      </c>
      <c r="I86" s="63" t="inlineStr">
        <is>
          <t>AI SaaS: $150-350K</t>
        </is>
      </c>
      <c r="J86" s="63" t="inlineStr">
        <is>
          <t>High efficiency; AI-native headcount</t>
        </is>
      </c>
    </row>
    <row r="87">
      <c r="A87" s="59" t="inlineStr">
        <is>
          <t>PEOPLE</t>
        </is>
      </c>
      <c r="B87" s="60" t="inlineStr">
        <is>
          <t>Revenue per Employee</t>
        </is>
      </c>
      <c r="C87" s="61" t="inlineStr">
        <is>
          <t>$K</t>
        </is>
      </c>
      <c r="D87" s="61" t="n"/>
      <c r="E87" s="61" t="n">
        <v>191</v>
      </c>
      <c r="F87" s="61" t="n">
        <v>213</v>
      </c>
      <c r="G87" s="61" t="n">
        <v>211</v>
      </c>
      <c r="H87" s="62">
        <f>F87-E87</f>
        <v/>
      </c>
      <c r="I87" s="63" t="inlineStr">
        <is>
          <t>AI SaaS: $150-350K</t>
        </is>
      </c>
      <c r="J87" s="63" t="inlineStr">
        <is>
          <t>High efficiency; AI-native headcount</t>
        </is>
      </c>
    </row>
    <row r="88">
      <c r="A88" s="59" t="inlineStr">
        <is>
          <t>PEOPLE</t>
        </is>
      </c>
      <c r="B88" s="60" t="inlineStr">
        <is>
          <t>Annual Turnover Rate</t>
        </is>
      </c>
      <c r="C88" s="61" t="inlineStr">
        <is>
          <t>%</t>
        </is>
      </c>
      <c r="D88" s="61" t="n"/>
      <c r="E88" s="64" t="n">
        <v>0.128</v>
      </c>
      <c r="F88" s="64" t="n">
        <v>0.098</v>
      </c>
      <c r="G88" s="64" t="n">
        <v>0.1</v>
      </c>
      <c r="H88" s="62">
        <f>F88-E88</f>
        <v/>
      </c>
      <c r="I88" s="63" t="inlineStr">
        <is>
          <t>&lt; 10% target</t>
        </is>
      </c>
      <c r="J88" s="63" t="inlineStr">
        <is>
          <t>Tight Austin + SF tech market</t>
        </is>
      </c>
    </row>
    <row r="89">
      <c r="A89" s="59" t="inlineStr">
        <is>
          <t>PEOPLE</t>
        </is>
      </c>
      <c r="B89" s="60" t="inlineStr">
        <is>
          <t>Annual Turnover Rate</t>
        </is>
      </c>
      <c r="C89" s="61" t="inlineStr">
        <is>
          <t>%</t>
        </is>
      </c>
      <c r="D89" s="61" t="n"/>
      <c r="E89" s="64" t="n">
        <v>0.128</v>
      </c>
      <c r="F89" s="64" t="n">
        <v>0.098</v>
      </c>
      <c r="G89" s="64" t="n">
        <v>0.1</v>
      </c>
      <c r="H89" s="62">
        <f>F89-E89</f>
        <v/>
      </c>
      <c r="I89" s="63" t="inlineStr">
        <is>
          <t>&lt; 10% target</t>
        </is>
      </c>
      <c r="J89" s="63" t="inlineStr">
        <is>
          <t>Tight Austin + SF tech market</t>
        </is>
      </c>
    </row>
    <row r="90">
      <c r="A90" s="59" t="inlineStr">
        <is>
          <t>PEOPLE</t>
        </is>
      </c>
      <c r="B90" s="60" t="inlineStr">
        <is>
          <t>Glassdoor Rating</t>
        </is>
      </c>
      <c r="C90" s="61" t="inlineStr">
        <is>
          <t>score</t>
        </is>
      </c>
      <c r="D90" s="61" t="n"/>
      <c r="E90" s="64" t="n">
        <v>4.3</v>
      </c>
      <c r="F90" s="64" t="n">
        <v>4.5</v>
      </c>
      <c r="G90" s="64" t="n">
        <v>4.4</v>
      </c>
      <c r="H90" s="62">
        <f>F90-E90</f>
        <v/>
      </c>
      <c r="I90" s="63" t="inlineStr">
        <is>
          <t>&gt; 4.0 = strong</t>
        </is>
      </c>
      <c r="J90" s="63" t="inlineStr">
        <is>
          <t>CEO approval: 94%</t>
        </is>
      </c>
    </row>
    <row r="91">
      <c r="A91" s="59" t="inlineStr">
        <is>
          <t>PEOPLE</t>
        </is>
      </c>
      <c r="B91" s="60" t="inlineStr">
        <is>
          <t>Glassdoor Rating</t>
        </is>
      </c>
      <c r="C91" s="61" t="inlineStr">
        <is>
          <t>score</t>
        </is>
      </c>
      <c r="D91" s="61" t="n"/>
      <c r="E91" s="64" t="n">
        <v>4.3</v>
      </c>
      <c r="F91" s="64" t="n">
        <v>4.5</v>
      </c>
      <c r="G91" s="64" t="n">
        <v>4.4</v>
      </c>
      <c r="H91" s="62">
        <f>F91-E91</f>
        <v/>
      </c>
      <c r="I91" s="63" t="inlineStr">
        <is>
          <t>&gt; 4.0 = strong</t>
        </is>
      </c>
      <c r="J91" s="63" t="inlineStr">
        <is>
          <t>CEO approval: 94%</t>
        </is>
      </c>
    </row>
    <row r="92">
      <c r="A92" s="59" t="inlineStr">
        <is>
          <t>PEOPLE</t>
        </is>
      </c>
      <c r="B92" s="60" t="inlineStr">
        <is>
          <t>Avg Engineering Tenure</t>
        </is>
      </c>
      <c r="C92" s="61" t="inlineStr">
        <is>
          <t>years</t>
        </is>
      </c>
      <c r="D92" s="61" t="n"/>
      <c r="E92" s="64" t="n">
        <v>2.8</v>
      </c>
      <c r="F92" s="64" t="n">
        <v>3.2</v>
      </c>
      <c r="G92" s="64" t="n">
        <v>3</v>
      </c>
      <c r="H92" s="62">
        <f>F92-E92</f>
        <v/>
      </c>
      <c r="I92" s="63" t="inlineStr"/>
      <c r="J92" s="63" t="inlineStr">
        <is>
          <t>Young team; strong retention relative to stage</t>
        </is>
      </c>
    </row>
    <row r="93">
      <c r="A93" s="59" t="inlineStr">
        <is>
          <t>PEOPLE</t>
        </is>
      </c>
      <c r="B93" s="60" t="inlineStr">
        <is>
          <t>Avg Engineering Tenure</t>
        </is>
      </c>
      <c r="C93" s="61" t="inlineStr">
        <is>
          <t>years</t>
        </is>
      </c>
      <c r="D93" s="61" t="n"/>
      <c r="E93" s="64" t="n">
        <v>2.8</v>
      </c>
      <c r="F93" s="64" t="n">
        <v>3.2</v>
      </c>
      <c r="G93" s="64" t="n">
        <v>3</v>
      </c>
      <c r="H93" s="62">
        <f>F93-E93</f>
        <v/>
      </c>
      <c r="I93" s="63" t="inlineStr"/>
      <c r="J93" s="63" t="inlineStr">
        <is>
          <t>Young team; strong retention relative to stage</t>
        </is>
      </c>
    </row>
    <row r="94">
      <c r="A94" s="59" t="inlineStr">
        <is>
          <t>PEOPLE</t>
        </is>
      </c>
      <c r="B94" s="60" t="inlineStr">
        <is>
          <t>Female in Tech Roles</t>
        </is>
      </c>
      <c r="C94" s="61" t="inlineStr">
        <is>
          <t>%</t>
        </is>
      </c>
      <c r="D94" s="61" t="n"/>
      <c r="E94" s="64" t="n">
        <v>0.38</v>
      </c>
      <c r="F94" s="64" t="n">
        <v>0.41</v>
      </c>
      <c r="G94" s="64" t="n">
        <v>0.42</v>
      </c>
      <c r="H94" s="62">
        <f>F94-E94</f>
        <v/>
      </c>
      <c r="I94" s="63" t="inlineStr">
        <is>
          <t>&gt; 40% target</t>
        </is>
      </c>
      <c r="J94" s="63" t="inlineStr">
        <is>
          <t>Above industry avg (~26%)</t>
        </is>
      </c>
    </row>
    <row r="95">
      <c r="A95" s="59" t="inlineStr">
        <is>
          <t>PEOPLE</t>
        </is>
      </c>
      <c r="B95" s="60" t="inlineStr">
        <is>
          <t>Female in Tech Roles</t>
        </is>
      </c>
      <c r="C95" s="61" t="inlineStr">
        <is>
          <t>%</t>
        </is>
      </c>
      <c r="D95" s="61" t="n"/>
      <c r="E95" s="64" t="n">
        <v>0.38</v>
      </c>
      <c r="F95" s="64" t="n">
        <v>0.41</v>
      </c>
      <c r="G95" s="64" t="n">
        <v>0.42</v>
      </c>
      <c r="H95" s="62">
        <f>F95-E95</f>
        <v/>
      </c>
      <c r="I95" s="63" t="inlineStr">
        <is>
          <t>&gt; 40% target</t>
        </is>
      </c>
      <c r="J95" s="63" t="inlineStr">
        <is>
          <t>Above industry avg (~26%)</t>
        </is>
      </c>
    </row>
    <row r="96">
      <c r="A96" s="59" t="inlineStr">
        <is>
          <t>PEOPLE</t>
        </is>
      </c>
      <c r="B96" s="60" t="inlineStr">
        <is>
          <t>Offer Acceptance Rate</t>
        </is>
      </c>
      <c r="C96" s="61" t="inlineStr">
        <is>
          <t>%</t>
        </is>
      </c>
      <c r="D96" s="61" t="n"/>
      <c r="E96" s="64" t="n">
        <v>0.74</v>
      </c>
      <c r="F96" s="64" t="n">
        <v>0.8100000000000001</v>
      </c>
      <c r="G96" s="64" t="n">
        <v>0.8</v>
      </c>
      <c r="H96" s="62">
        <f>F96-E96</f>
        <v/>
      </c>
      <c r="I96" s="63" t="inlineStr">
        <is>
          <t>&gt; 75% = competitive</t>
        </is>
      </c>
      <c r="J96" s="63" t="inlineStr">
        <is>
          <t>Competing vs. big tech for talent</t>
        </is>
      </c>
    </row>
    <row r="97">
      <c r="A97" s="59" t="inlineStr">
        <is>
          <t>PEOPLE</t>
        </is>
      </c>
      <c r="B97" s="60" t="inlineStr">
        <is>
          <t>Offer Acceptance Rate</t>
        </is>
      </c>
      <c r="C97" s="61" t="inlineStr">
        <is>
          <t>%</t>
        </is>
      </c>
      <c r="D97" s="61" t="n"/>
      <c r="E97" s="64" t="n">
        <v>0.74</v>
      </c>
      <c r="F97" s="64" t="n">
        <v>0.8100000000000001</v>
      </c>
      <c r="G97" s="64" t="n">
        <v>0.8</v>
      </c>
      <c r="H97" s="62">
        <f>F97-E97</f>
        <v/>
      </c>
      <c r="I97" s="63" t="inlineStr">
        <is>
          <t>&gt; 75% = competitive</t>
        </is>
      </c>
      <c r="J97" s="63" t="inlineStr">
        <is>
          <t>Competing vs. big tech for talent</t>
        </is>
      </c>
    </row>
  </sheetData>
  <mergeCells count="8">
    <mergeCell ref="A1:J1"/>
    <mergeCell ref="A5:J5"/>
    <mergeCell ref="A79:J79"/>
    <mergeCell ref="A62:J62"/>
    <mergeCell ref="A15:J15"/>
    <mergeCell ref="A2:J2"/>
    <mergeCell ref="A25:J25"/>
    <mergeCell ref="A41:J4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46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2" customWidth="1" min="2" max="2"/>
    <col width="38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</cols>
  <sheetData>
    <row r="1" ht="30" customHeight="1">
      <c r="A1" s="9" t="inlineStr">
        <is>
          <t>QUANTA ANALYTICS — SaaS Financial Model &amp; Unit Economics (2022–2028E)</t>
        </is>
      </c>
    </row>
    <row r="2" ht="30" customHeight="1">
      <c r="A2" s="10" t="inlineStr">
        <is>
          <t>USD Millions | ASC 606 Revenue Recognition | Deloitte Audit FY2025 | Rule of 40 Company</t>
        </is>
      </c>
    </row>
    <row r="4" ht="22" customHeight="1">
      <c r="C4" s="65" t="inlineStr">
        <is>
          <t>Category</t>
        </is>
      </c>
      <c r="D4" s="65" t="inlineStr">
        <is>
          <t>Line Item</t>
        </is>
      </c>
      <c r="E4" s="65" t="inlineStr">
        <is>
          <t>2023A</t>
        </is>
      </c>
      <c r="F4" s="65" t="inlineStr">
        <is>
          <t>2024A</t>
        </is>
      </c>
      <c r="G4" s="65" t="inlineStr">
        <is>
          <t>2025E</t>
        </is>
      </c>
      <c r="H4" s="65" t="inlineStr">
        <is>
          <t>2026E</t>
        </is>
      </c>
      <c r="I4" s="65" t="inlineStr">
        <is>
          <t>2027E</t>
        </is>
      </c>
      <c r="J4" s="65" t="inlineStr">
        <is>
          <t>2028E</t>
        </is>
      </c>
    </row>
    <row r="6" ht="20" customHeight="1">
      <c r="C6" s="10" t="inlineStr">
        <is>
          <t>ARR WATERFALL ($M)</t>
        </is>
      </c>
    </row>
    <row r="7">
      <c r="C7" s="66" t="inlineStr">
        <is>
          <t>Opening ARR</t>
        </is>
      </c>
      <c r="D7" s="67" t="n">
        <v>6.8</v>
      </c>
      <c r="E7" s="67" t="n">
        <v>11.4</v>
      </c>
      <c r="F7" s="67" t="n">
        <v>16.2</v>
      </c>
      <c r="G7" s="67" t="n">
        <v>21</v>
      </c>
      <c r="H7" s="67" t="n">
        <v>27.3</v>
      </c>
      <c r="I7" s="67" t="n">
        <v>34.4</v>
      </c>
      <c r="J7" s="66" t="n"/>
    </row>
    <row r="8">
      <c r="C8" s="68" t="inlineStr">
        <is>
          <t>+ New Logo ARR</t>
        </is>
      </c>
      <c r="D8" s="69" t="n">
        <v>1.6</v>
      </c>
      <c r="E8" s="69" t="n">
        <v>2.1</v>
      </c>
      <c r="F8" s="69" t="n">
        <v>2.8</v>
      </c>
      <c r="G8" s="69" t="n">
        <v>3.2</v>
      </c>
      <c r="H8" s="69" t="n">
        <v>4</v>
      </c>
      <c r="I8" s="69" t="n">
        <v>5</v>
      </c>
      <c r="J8" s="68" t="n"/>
    </row>
    <row r="9">
      <c r="C9" s="70" t="inlineStr">
        <is>
          <t>+ Expansion ARR</t>
        </is>
      </c>
      <c r="D9" s="71" t="n">
        <v>3.4</v>
      </c>
      <c r="E9" s="71" t="n">
        <v>2.9</v>
      </c>
      <c r="F9" s="71" t="n">
        <v>3.8</v>
      </c>
      <c r="G9" s="71" t="n">
        <v>4.8</v>
      </c>
      <c r="H9" s="71" t="n">
        <v>6</v>
      </c>
      <c r="I9" s="71" t="n">
        <v>7.2</v>
      </c>
      <c r="J9" s="70" t="n"/>
    </row>
    <row r="10">
      <c r="C10" s="68" t="inlineStr">
        <is>
          <t>− Churned ARR</t>
        </is>
      </c>
      <c r="D10" s="69" t="n">
        <v>-0.4</v>
      </c>
      <c r="E10" s="69" t="n">
        <v>-0.4</v>
      </c>
      <c r="F10" s="69" t="n">
        <v>-0.6</v>
      </c>
      <c r="G10" s="69" t="n">
        <v>-0.8</v>
      </c>
      <c r="H10" s="69" t="n">
        <v>-1</v>
      </c>
      <c r="I10" s="69" t="n">
        <v>-1.3</v>
      </c>
      <c r="J10" s="68" t="n"/>
    </row>
    <row r="11">
      <c r="C11" s="66" t="inlineStr">
        <is>
          <t>Closing ARR</t>
        </is>
      </c>
      <c r="D11" s="67" t="n">
        <v>11.4</v>
      </c>
      <c r="E11" s="67" t="n">
        <v>16.2</v>
      </c>
      <c r="F11" s="67" t="n">
        <v>21</v>
      </c>
      <c r="G11" s="67" t="n">
        <v>27.3</v>
      </c>
      <c r="H11" s="67" t="n">
        <v>34.4</v>
      </c>
      <c r="I11" s="67" t="n">
        <v>45.3</v>
      </c>
      <c r="J11" s="66" t="n"/>
    </row>
    <row r="12">
      <c r="C12" s="68" t="inlineStr">
        <is>
          <t>ARR Growth YoY</t>
        </is>
      </c>
      <c r="D12" s="68" t="n"/>
      <c r="E12" s="69" t="n">
        <v>0.421</v>
      </c>
      <c r="F12" s="69" t="n">
        <v>0.296</v>
      </c>
      <c r="G12" s="69" t="n">
        <v>0.3</v>
      </c>
      <c r="H12" s="69" t="n">
        <v>0.26</v>
      </c>
      <c r="I12" s="69" t="n">
        <v>0.317</v>
      </c>
      <c r="J12" s="68" t="n"/>
    </row>
    <row r="13">
      <c r="C13" s="70" t="inlineStr">
        <is>
          <t>NRR</t>
        </is>
      </c>
      <c r="D13" s="70" t="n"/>
      <c r="E13" s="72" t="n">
        <v>1.28</v>
      </c>
      <c r="F13" s="72" t="n">
        <v>1.34</v>
      </c>
      <c r="G13" s="72" t="n">
        <v>1.38</v>
      </c>
      <c r="H13" s="72" t="n">
        <v>1.4</v>
      </c>
      <c r="I13" s="72" t="n">
        <v>1.42</v>
      </c>
      <c r="J13" s="70" t="n"/>
    </row>
    <row r="17" ht="20" customHeight="1">
      <c r="C17" s="10" t="inlineStr">
        <is>
          <t>INCOME STATEMENT ($M) — GAAP | ASC 606</t>
        </is>
      </c>
    </row>
    <row r="18">
      <c r="B18" s="73" t="inlineStr">
        <is>
          <t>Revenue</t>
        </is>
      </c>
      <c r="C18" s="66" t="inlineStr">
        <is>
          <t>Revenue</t>
        </is>
      </c>
      <c r="D18" s="67" t="n">
        <v>5.2</v>
      </c>
      <c r="E18" s="67" t="n">
        <v>10.8</v>
      </c>
      <c r="F18" s="67" t="n">
        <v>14.9</v>
      </c>
      <c r="G18" s="67" t="n">
        <v>19.4</v>
      </c>
      <c r="H18" s="67" t="n">
        <v>25.2</v>
      </c>
      <c r="I18" s="67" t="n">
        <v>31.8</v>
      </c>
      <c r="J18" s="67" t="n">
        <v>40.1</v>
      </c>
    </row>
    <row r="19">
      <c r="B19" s="73" t="inlineStr">
        <is>
          <t>Revenue</t>
        </is>
      </c>
      <c r="C19" s="70" t="inlineStr">
        <is>
          <t>YoY Growth</t>
        </is>
      </c>
      <c r="D19" s="74" t="n"/>
      <c r="E19" s="74" t="n">
        <v>1.077</v>
      </c>
      <c r="F19" s="74" t="n">
        <v>0.38</v>
      </c>
      <c r="G19" s="74" t="n">
        <v>0.302</v>
      </c>
      <c r="H19" s="74" t="n">
        <v>0.299</v>
      </c>
      <c r="I19" s="74" t="n">
        <v>0.262</v>
      </c>
      <c r="J19" s="74" t="n">
        <v>0.261</v>
      </c>
    </row>
    <row r="20">
      <c r="B20" s="73" t="inlineStr">
        <is>
          <t>Gross Profit</t>
        </is>
      </c>
      <c r="C20" s="70" t="inlineStr">
        <is>
          <t>Cloud Infrastructure (COGS)</t>
        </is>
      </c>
      <c r="D20" s="71" t="n">
        <v>-1</v>
      </c>
      <c r="E20" s="71" t="n">
        <v>-2.1</v>
      </c>
      <c r="F20" s="71" t="n">
        <v>-2.7</v>
      </c>
      <c r="G20" s="71" t="n">
        <v>-3.2</v>
      </c>
      <c r="H20" s="71" t="n">
        <v>-4</v>
      </c>
      <c r="I20" s="71" t="n">
        <v>-5.1</v>
      </c>
      <c r="J20" s="71" t="n">
        <v>-6.4</v>
      </c>
    </row>
    <row r="21">
      <c r="B21" s="73" t="inlineStr">
        <is>
          <t>Gross Profit</t>
        </is>
      </c>
      <c r="C21" s="66" t="inlineStr">
        <is>
          <t>Gross Profit</t>
        </is>
      </c>
      <c r="D21" s="67" t="n">
        <v>4.2</v>
      </c>
      <c r="E21" s="67" t="n">
        <v>8.699999999999999</v>
      </c>
      <c r="F21" s="67" t="n">
        <v>12.2</v>
      </c>
      <c r="G21" s="67" t="n">
        <v>16.2</v>
      </c>
      <c r="H21" s="67" t="n">
        <v>21.2</v>
      </c>
      <c r="I21" s="67" t="n">
        <v>26.7</v>
      </c>
      <c r="J21" s="67" t="n">
        <v>33.7</v>
      </c>
    </row>
    <row r="22">
      <c r="B22" s="73" t="inlineStr">
        <is>
          <t>Gross Profit</t>
        </is>
      </c>
      <c r="C22" s="70" t="inlineStr">
        <is>
          <t>Gross Margin %</t>
        </is>
      </c>
      <c r="D22" s="72" t="n">
        <v>0.8080000000000001</v>
      </c>
      <c r="E22" s="72" t="n">
        <v>0.806</v>
      </c>
      <c r="F22" s="72" t="n">
        <v>0.819</v>
      </c>
      <c r="G22" s="72" t="n">
        <v>0.834</v>
      </c>
      <c r="H22" s="72" t="n">
        <v>0.841</v>
      </c>
      <c r="I22" s="72" t="n">
        <v>0.84</v>
      </c>
      <c r="J22" s="72" t="n">
        <v>0.84</v>
      </c>
    </row>
    <row r="23">
      <c r="B23" s="73" t="inlineStr">
        <is>
          <t>OpEx</t>
        </is>
      </c>
      <c r="C23" s="70" t="inlineStr">
        <is>
          <t>Sales &amp; Marketing</t>
        </is>
      </c>
      <c r="D23" s="69" t="n">
        <v>-3.8</v>
      </c>
      <c r="E23" s="69" t="n">
        <v>-4.2</v>
      </c>
      <c r="F23" s="69" t="n">
        <v>-4.8</v>
      </c>
      <c r="G23" s="69" t="n">
        <v>-5.8</v>
      </c>
      <c r="H23" s="69" t="n">
        <v>-7.6</v>
      </c>
      <c r="I23" s="69" t="n">
        <v>-9.5</v>
      </c>
      <c r="J23" s="69" t="n">
        <v>-11.6</v>
      </c>
    </row>
    <row r="24">
      <c r="B24" s="73" t="inlineStr">
        <is>
          <t>OpEx</t>
        </is>
      </c>
      <c r="C24" s="70" t="inlineStr">
        <is>
          <t>Research &amp; Development</t>
        </is>
      </c>
      <c r="D24" s="71" t="n">
        <v>-2.4</v>
      </c>
      <c r="E24" s="71" t="n">
        <v>-3.4</v>
      </c>
      <c r="F24" s="71" t="n">
        <v>-3.6</v>
      </c>
      <c r="G24" s="71" t="n">
        <v>-4.5</v>
      </c>
      <c r="H24" s="71" t="n">
        <v>-5.8</v>
      </c>
      <c r="I24" s="71" t="n">
        <v>-7.4</v>
      </c>
      <c r="J24" s="71" t="n">
        <v>-9</v>
      </c>
    </row>
    <row r="25">
      <c r="B25" s="73" t="inlineStr">
        <is>
          <t>OpEx</t>
        </is>
      </c>
      <c r="C25" s="70" t="inlineStr">
        <is>
          <t>General &amp; Administrative</t>
        </is>
      </c>
      <c r="D25" s="69" t="n">
        <v>-1.2</v>
      </c>
      <c r="E25" s="69" t="n">
        <v>-1.6</v>
      </c>
      <c r="F25" s="69" t="n">
        <v>-1.8</v>
      </c>
      <c r="G25" s="69" t="n">
        <v>-2.2</v>
      </c>
      <c r="H25" s="69" t="n">
        <v>-2.6</v>
      </c>
      <c r="I25" s="69" t="n">
        <v>-3</v>
      </c>
      <c r="J25" s="69" t="n">
        <v>-3.6</v>
      </c>
    </row>
    <row r="26">
      <c r="B26" s="73" t="inlineStr">
        <is>
          <t>EBITDA</t>
        </is>
      </c>
      <c r="C26" s="66" t="inlineStr">
        <is>
          <t>EBITDA (adj.)</t>
        </is>
      </c>
      <c r="D26" s="67" t="n">
        <v>-3.2</v>
      </c>
      <c r="E26" s="67" t="n">
        <v>-1.2</v>
      </c>
      <c r="F26" s="67" t="n">
        <v>5.4</v>
      </c>
      <c r="G26" s="67" t="n">
        <v>10.1</v>
      </c>
      <c r="H26" s="67" t="n">
        <v>13.5</v>
      </c>
      <c r="I26" s="67" t="n">
        <v>17.5</v>
      </c>
      <c r="J26" s="67" t="n">
        <v>22.5</v>
      </c>
    </row>
    <row r="27">
      <c r="B27" s="73" t="inlineStr">
        <is>
          <t>EBITDA</t>
        </is>
      </c>
      <c r="C27" s="70" t="inlineStr">
        <is>
          <t>EBITDA Margin %</t>
        </is>
      </c>
      <c r="D27" s="74" t="n">
        <v>-0.615</v>
      </c>
      <c r="E27" s="74" t="n">
        <v>-0.111</v>
      </c>
      <c r="F27" s="74" t="n">
        <v>0.362</v>
      </c>
      <c r="G27" s="74" t="n">
        <v>0.521</v>
      </c>
      <c r="H27" s="74" t="n">
        <v>0.536</v>
      </c>
      <c r="I27" s="74" t="n">
        <v>0.55</v>
      </c>
      <c r="J27" s="74" t="n">
        <v>0.5610000000000001</v>
      </c>
    </row>
    <row r="28">
      <c r="B28" s="73" t="inlineStr">
        <is>
          <t>EBITDA</t>
        </is>
      </c>
      <c r="C28" s="70" t="inlineStr">
        <is>
          <t>Rule of 40 Score</t>
        </is>
      </c>
      <c r="D28" s="75" t="n"/>
      <c r="E28" s="75" t="n"/>
      <c r="F28" s="75" t="n">
        <v>76</v>
      </c>
      <c r="G28" s="75" t="n">
        <v>82</v>
      </c>
      <c r="H28" s="75" t="n">
        <v>82</v>
      </c>
      <c r="I28" s="75" t="n">
        <v>83</v>
      </c>
      <c r="J28" s="75" t="n">
        <v>84</v>
      </c>
    </row>
    <row r="29">
      <c r="B29" s="73" t="inlineStr">
        <is>
          <t>SBC</t>
        </is>
      </c>
      <c r="C29" s="70" t="inlineStr">
        <is>
          <t>Stock-Based Comp (non-cash)</t>
        </is>
      </c>
      <c r="D29" s="69" t="n">
        <v>-1.4</v>
      </c>
      <c r="E29" s="69" t="n">
        <v>-1.8</v>
      </c>
      <c r="F29" s="69" t="n">
        <v>-2.1</v>
      </c>
      <c r="G29" s="69" t="n">
        <v>-2.4</v>
      </c>
      <c r="H29" s="69" t="n">
        <v>-2.9</v>
      </c>
      <c r="I29" s="69" t="n">
        <v>-3.4</v>
      </c>
      <c r="J29" s="69" t="n">
        <v>-4.1</v>
      </c>
    </row>
    <row r="30">
      <c r="B30" s="73" t="inlineStr">
        <is>
          <t>Net</t>
        </is>
      </c>
      <c r="C30" s="70" t="inlineStr">
        <is>
          <t>EBIT (after SBC)</t>
        </is>
      </c>
      <c r="D30" s="71" t="n">
        <v>-4.6</v>
      </c>
      <c r="E30" s="71" t="n">
        <v>-3</v>
      </c>
      <c r="F30" s="71" t="n">
        <v>3.3</v>
      </c>
      <c r="G30" s="71" t="n">
        <v>7.7</v>
      </c>
      <c r="H30" s="71" t="n">
        <v>10.6</v>
      </c>
      <c r="I30" s="71" t="n">
        <v>14.1</v>
      </c>
      <c r="J30" s="71" t="n">
        <v>18.4</v>
      </c>
    </row>
    <row r="31">
      <c r="B31" s="73" t="inlineStr">
        <is>
          <t>Net</t>
        </is>
      </c>
      <c r="C31" s="70" t="inlineStr">
        <is>
          <t>Income Tax Provision</t>
        </is>
      </c>
      <c r="D31" s="69" t="n">
        <v>0</v>
      </c>
      <c r="E31" s="69" t="n">
        <v>0</v>
      </c>
      <c r="F31" s="69" t="n">
        <v>-0.9</v>
      </c>
      <c r="G31" s="69" t="n">
        <v>-1.9</v>
      </c>
      <c r="H31" s="69" t="n">
        <v>-2.6</v>
      </c>
      <c r="I31" s="69" t="n">
        <v>-3.5</v>
      </c>
      <c r="J31" s="69" t="n">
        <v>-4.6</v>
      </c>
    </row>
    <row r="32">
      <c r="B32" s="73" t="inlineStr">
        <is>
          <t>Net</t>
        </is>
      </c>
      <c r="C32" s="66" t="inlineStr">
        <is>
          <t>Net Income (GAAP)</t>
        </is>
      </c>
      <c r="D32" s="67" t="n">
        <v>-4.6</v>
      </c>
      <c r="E32" s="67" t="n">
        <v>-1.8</v>
      </c>
      <c r="F32" s="67" t="n">
        <v>4.2</v>
      </c>
      <c r="G32" s="67" t="n">
        <v>8.6</v>
      </c>
      <c r="H32" s="67" t="n">
        <v>11.1</v>
      </c>
      <c r="I32" s="67" t="n">
        <v>14.5</v>
      </c>
      <c r="J32" s="67" t="n">
        <v>18.9</v>
      </c>
    </row>
    <row r="33">
      <c r="B33" s="73" t="inlineStr">
        <is>
          <t>Net</t>
        </is>
      </c>
      <c r="C33" s="70" t="inlineStr">
        <is>
          <t>Net Margin %</t>
        </is>
      </c>
      <c r="D33" s="74" t="n">
        <v>-0.885</v>
      </c>
      <c r="E33" s="74" t="n">
        <v>-0.167</v>
      </c>
      <c r="F33" s="74" t="n">
        <v>0.282</v>
      </c>
      <c r="G33" s="74" t="n">
        <v>0.443</v>
      </c>
      <c r="H33" s="74" t="n">
        <v>0.44</v>
      </c>
      <c r="I33" s="74" t="n">
        <v>0.456</v>
      </c>
      <c r="J33" s="74" t="n">
        <v>0.471</v>
      </c>
    </row>
    <row r="34">
      <c r="B34" s="73" t="inlineStr">
        <is>
          <t>Cash</t>
        </is>
      </c>
      <c r="C34" s="66" t="inlineStr">
        <is>
          <t>Free Cash Flow (FCF)</t>
        </is>
      </c>
      <c r="D34" s="67" t="n">
        <v>-3.8</v>
      </c>
      <c r="E34" s="67" t="n">
        <v>-2.4</v>
      </c>
      <c r="F34" s="67" t="n">
        <v>3.8</v>
      </c>
      <c r="G34" s="67" t="n">
        <v>9.199999999999999</v>
      </c>
      <c r="H34" s="67" t="n">
        <v>12.2</v>
      </c>
      <c r="I34" s="67" t="n">
        <v>16.1</v>
      </c>
      <c r="J34" s="67" t="n">
        <v>21</v>
      </c>
    </row>
    <row r="35">
      <c r="B35" s="73" t="inlineStr">
        <is>
          <t>Cash</t>
        </is>
      </c>
      <c r="C35" s="70" t="inlineStr">
        <is>
          <t>FCF Margin %</t>
        </is>
      </c>
      <c r="D35" s="74" t="n">
        <v>-0.731</v>
      </c>
      <c r="E35" s="74" t="n">
        <v>-0.222</v>
      </c>
      <c r="F35" s="74" t="n">
        <v>0.255</v>
      </c>
      <c r="G35" s="74" t="n">
        <v>0.474</v>
      </c>
      <c r="H35" s="74" t="n">
        <v>0.484</v>
      </c>
      <c r="I35" s="74" t="n">
        <v>0.506</v>
      </c>
      <c r="J35" s="74" t="n">
        <v>0.523</v>
      </c>
    </row>
    <row r="38" ht="20" customHeight="1">
      <c r="C38" s="10" t="inlineStr">
        <is>
          <t>VALUATION SCENARIOS ($M) — IPO &amp; M&amp;A Analysis</t>
        </is>
      </c>
    </row>
    <row r="39">
      <c r="C39" s="76" t="inlineStr">
        <is>
          <t>2028E ARR (projected)</t>
        </is>
      </c>
      <c r="D39" s="66" t="n"/>
      <c r="E39" s="66" t="n"/>
      <c r="F39" s="66" t="n"/>
      <c r="G39" s="66" t="n"/>
      <c r="H39" s="66" t="n"/>
      <c r="I39" s="66" t="n"/>
      <c r="J39" s="77" t="n">
        <v>45.3</v>
      </c>
    </row>
    <row r="40">
      <c r="C40" s="78" t="inlineStr">
        <is>
          <t>Valuation — ARR multiple (low 20x)</t>
        </is>
      </c>
      <c r="D40" s="70" t="n"/>
      <c r="E40" s="70" t="n"/>
      <c r="F40" s="70" t="n"/>
      <c r="G40" s="70" t="n"/>
      <c r="H40" s="70" t="n"/>
      <c r="I40" s="70" t="n"/>
      <c r="J40" s="70">
        <f>J39*20</f>
        <v/>
      </c>
    </row>
    <row r="41">
      <c r="C41" s="78" t="inlineStr">
        <is>
          <t>Valuation — ARR multiple (base 28x)</t>
        </is>
      </c>
      <c r="D41" s="70" t="n"/>
      <c r="E41" s="70" t="n"/>
      <c r="F41" s="70" t="n"/>
      <c r="G41" s="70" t="n"/>
      <c r="H41" s="70" t="n"/>
      <c r="I41" s="70" t="n"/>
      <c r="J41" s="70">
        <f>J39*28</f>
        <v/>
      </c>
    </row>
    <row r="42">
      <c r="C42" s="78" t="inlineStr">
        <is>
          <t>Valuation — ARR multiple (high 40x)</t>
        </is>
      </c>
      <c r="D42" s="70" t="n"/>
      <c r="E42" s="70" t="n"/>
      <c r="F42" s="70" t="n"/>
      <c r="G42" s="70" t="n"/>
      <c r="H42" s="70" t="n"/>
      <c r="I42" s="70" t="n"/>
      <c r="J42" s="70">
        <f>J39*40</f>
        <v/>
      </c>
    </row>
    <row r="43">
      <c r="C43" s="78" t="inlineStr">
        <is>
          <t>Current Series B Valuation (2023)</t>
        </is>
      </c>
      <c r="D43" s="70" t="n"/>
      <c r="E43" s="70" t="n"/>
      <c r="F43" s="70" t="n"/>
      <c r="G43" s="70" t="n"/>
      <c r="H43" s="70" t="n"/>
      <c r="I43" s="79" t="n">
        <v>310</v>
      </c>
      <c r="J43" s="70" t="n"/>
    </row>
    <row r="44">
      <c r="C44" s="80" t="inlineStr">
        <is>
          <t>IPO target range (2026E ARR 34.4M × 25-35x)</t>
        </is>
      </c>
      <c r="D44" s="66" t="n"/>
      <c r="E44" s="66" t="n"/>
      <c r="F44" s="66" t="n"/>
      <c r="G44" s="66" t="n"/>
      <c r="H44" s="77" t="n">
        <v>860</v>
      </c>
      <c r="I44" s="77" t="n">
        <v>1204</v>
      </c>
      <c r="J44" s="66" t="n"/>
    </row>
    <row r="45">
      <c r="C45" s="81" t="inlineStr">
        <is>
          <t>Strategic M&amp;A (2025E) — Salesforce / SAP</t>
        </is>
      </c>
      <c r="D45" s="70" t="n"/>
      <c r="E45" s="70" t="n"/>
      <c r="F45" s="70" t="n"/>
      <c r="G45" s="79" t="n">
        <v>400</v>
      </c>
      <c r="H45" s="70" t="n"/>
      <c r="I45" s="79" t="n">
        <v>700</v>
      </c>
      <c r="J45" s="70" t="n"/>
    </row>
    <row r="46">
      <c r="C46" s="78" t="inlineStr">
        <is>
          <t>Net Cash (2025E post-burn)</t>
        </is>
      </c>
      <c r="D46" s="70" t="n"/>
      <c r="E46" s="70" t="n"/>
      <c r="F46" s="70" t="n"/>
      <c r="G46" s="79" t="n">
        <v>28.1</v>
      </c>
      <c r="H46" s="70" t="n"/>
      <c r="I46" s="70" t="n"/>
      <c r="J46" s="70" t="n"/>
    </row>
  </sheetData>
  <mergeCells count="5">
    <mergeCell ref="A1:J1"/>
    <mergeCell ref="C17:J17"/>
    <mergeCell ref="C6:J6"/>
    <mergeCell ref="C38:J38"/>
    <mergeCell ref="A2:J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4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42" customWidth="1" min="2" max="2"/>
    <col width="85" customWidth="1" min="3" max="3"/>
  </cols>
  <sheetData>
    <row r="1" ht="30" customHeight="1">
      <c r="A1" s="32" t="inlineStr">
        <is>
          <t>QUANTA ANALYTICS — Strategic Plan 2025–2028  |  Path to IPO</t>
        </is>
      </c>
    </row>
    <row r="2" ht="30" customHeight="1">
      <c r="A2" s="11" t="inlineStr">
        <is>
          <t>"Contract Intelligence at the Core of Every Enterprise" | Series B | Rule of 40: 82 | IPO Target: 2026-2027</t>
        </is>
      </c>
    </row>
    <row r="4" ht="17" customHeight="1">
      <c r="A4" s="4" t="inlineStr">
        <is>
          <t>⬡  STRATEGIC CONTEXT &amp; NORTH STAR</t>
        </is>
      </c>
    </row>
    <row r="5">
      <c r="A5" s="82" t="inlineStr">
        <is>
          <t>#</t>
        </is>
      </c>
      <c r="B5" s="82" t="inlineStr">
        <is>
          <t>Initiative / Topic</t>
        </is>
      </c>
      <c r="C5" s="82" t="inlineStr">
        <is>
          <t>Detail</t>
        </is>
      </c>
      <c r="D5" s="83" t="n"/>
      <c r="E5" s="83" t="n"/>
      <c r="F5" s="83" t="n"/>
      <c r="G5" s="84" t="n"/>
    </row>
    <row r="6" ht="50" customHeight="1">
      <c r="A6" s="85" t="n">
        <v>1</v>
      </c>
      <c r="B6" s="86" t="inlineStr">
        <is>
          <t>Strategic Position</t>
        </is>
      </c>
      <c r="C6" s="8" t="inlineStr">
        <is>
          <t>QuantaAI is at the intersection of two massive megatrends: (1) Generative AI adoption in enterprise workflows (+$4.4T productivity opportunity, McKinsey 2024); (2) Contract lifecycle management (CLM) digitization — 80% of enterprise contracts still managed manually. QuantaAI's AI-native approach disrupts legacy CLM (Icertis, Conga, Ariba) with 10× faster deployment and 97.4% extraction accuracy.</t>
        </is>
      </c>
      <c r="D6" s="83" t="n"/>
      <c r="E6" s="83" t="n"/>
      <c r="F6" s="83" t="n"/>
      <c r="G6" s="84" t="n"/>
    </row>
    <row r="7" ht="50" customHeight="1">
      <c r="A7" s="87" t="n">
        <v>2</v>
      </c>
      <c r="B7" s="88" t="inlineStr">
        <is>
          <t>Financial Profile — Why This is Exceptional</t>
        </is>
      </c>
      <c r="C7" s="6" t="inlineStr">
        <is>
          <t>$19.4M revenue, 52% EBITDA margin, 30% growth, Rule of 40 = 82. Fewer than 2% of SaaS companies at this revenue scale achieve &gt;50% EBITDA margin while growing &gt;25%. Comparable: Veeva Systems had Rule of 40 = 71 at equivalent ARR stage. This profile commands 25-40× ARR multiples from public markets.</t>
        </is>
      </c>
      <c r="D7" s="83" t="n"/>
      <c r="E7" s="83" t="n"/>
      <c r="F7" s="83" t="n"/>
      <c r="G7" s="84" t="n"/>
    </row>
    <row r="8" ht="50" customHeight="1">
      <c r="A8" s="85" t="n">
        <v>3</v>
      </c>
      <c r="B8" s="86" t="inlineStr">
        <is>
          <t>North Star (2027)</t>
        </is>
      </c>
      <c r="C8" s="8" t="inlineStr">
        <is>
          <t>$45M ARR | $40M Revenue | 22% EBITDA (re-investing for growth) | 200 Enterprise accounts | IPO on Nasdaq: target Q1-Q2 2027 | Market cap: $900MM-$1.3B</t>
        </is>
      </c>
      <c r="D8" s="83" t="n"/>
      <c r="E8" s="83" t="n"/>
      <c r="F8" s="83" t="n"/>
      <c r="G8" s="84" t="n"/>
    </row>
    <row r="10" ht="17" customHeight="1">
      <c r="A10" s="4" t="inlineStr">
        <is>
          <t>⬡  PILLAR 1: PRODUCT — AI MODEL LEADERSHIP</t>
        </is>
      </c>
    </row>
    <row r="11">
      <c r="A11" s="82" t="inlineStr">
        <is>
          <t>#</t>
        </is>
      </c>
      <c r="B11" s="82" t="inlineStr">
        <is>
          <t>Initiative / Topic</t>
        </is>
      </c>
      <c r="C11" s="82" t="inlineStr">
        <is>
          <t>Detail</t>
        </is>
      </c>
      <c r="D11" s="83" t="n"/>
      <c r="E11" s="83" t="n"/>
      <c r="F11" s="83" t="n"/>
      <c r="G11" s="84" t="n"/>
    </row>
    <row r="12" ht="50" customHeight="1">
      <c r="A12" s="85" t="n">
        <v>1</v>
      </c>
      <c r="B12" s="86" t="inlineStr">
        <is>
          <t>Initiative 1.1 — QuantaAI v4 Model Launch (2025)</t>
        </is>
      </c>
      <c r="C12" s="8" t="inlineStr">
        <is>
          <t>Investment: $2.1M R&amp;D | Next-gen LLM fine-tuned on 68M+ contracts. Key improvements: 98.5% extraction accuracy (from 97.4%), 12 new clause types, Spanish/Portuguese full support (LatAm expansion). Launch Q2 2025. Expected NRR uplift: +4pp (from 138% → 142%).</t>
        </is>
      </c>
      <c r="D12" s="83" t="n"/>
      <c r="E12" s="83" t="n"/>
      <c r="F12" s="83" t="n"/>
      <c r="G12" s="84" t="n"/>
    </row>
    <row r="13" ht="50" customHeight="1">
      <c r="A13" s="87" t="n">
        <v>2</v>
      </c>
      <c r="B13" s="88" t="inlineStr">
        <is>
          <t>Initiative 1.2 — QuantaAI Copilot (GenAI Overlay)</t>
        </is>
      </c>
      <c r="C13" s="6" t="inlineStr">
        <is>
          <t>Investment: $1.4M | Natural language Q&amp;A on contract portfolio ('What are our top 10 renewal risks this quarter?'). GPT-4o + proprietary embeddings. Beta: Q3 2025. GA: Q1 2026. Pricing: $25K ACV add-on per account. TAM expansion: +$180M ARR potential at full adoption.</t>
        </is>
      </c>
      <c r="D13" s="83" t="n"/>
      <c r="E13" s="83" t="n"/>
      <c r="F13" s="83" t="n"/>
      <c r="G13" s="84" t="n"/>
    </row>
    <row r="14" ht="50" customHeight="1">
      <c r="A14" s="85" t="n">
        <v>3</v>
      </c>
      <c r="B14" s="86" t="inlineStr">
        <is>
          <t>Initiative 1.3 — Vertical AI Modules</t>
        </is>
      </c>
      <c r="C14" s="8" t="inlineStr">
        <is>
          <t>Investment: $0.9M | Purpose-built modules: (1) QuantaAI for Financial Services — regulatory obligations tracking (Basel IV, DORA). (2) QuantaAI for Healthcare — BAA + HIPAA clause monitoring. (3) QuantaAI for Real Estate — lease abstraction. Each module = $18K-$36K ACV premium. Develops defensible vertical moats.</t>
        </is>
      </c>
      <c r="D14" s="83" t="n"/>
      <c r="E14" s="83" t="n"/>
      <c r="F14" s="83" t="n"/>
      <c r="G14" s="84" t="n"/>
    </row>
    <row r="15" ht="50" customHeight="1">
      <c r="A15" s="87" t="n">
        <v>4</v>
      </c>
      <c r="B15" s="88" t="inlineStr">
        <is>
          <t>Initiative 1.4 — Patent Portfolio Expansion</t>
        </is>
      </c>
      <c r="C15" s="6" t="inlineStr">
        <is>
          <t>Investment: $0.3M | File 3 additional patents (2025-2026): GenAI contract synthesis, multi-party obligation graph, real-time clause amendment tracking. Total: 6 patents by 2026 = significant IP value for M&amp;A / IPO prospectus.</t>
        </is>
      </c>
      <c r="D15" s="83" t="n"/>
      <c r="E15" s="83" t="n"/>
      <c r="F15" s="83" t="n"/>
      <c r="G15" s="84" t="n"/>
    </row>
    <row r="17" ht="17" customHeight="1">
      <c r="A17" s="4" t="inlineStr">
        <is>
          <t>⬡  PILLAR 2: GO-TO-MARKET — LAND &amp; EXPAND AT ENTERPRISE SCALE</t>
        </is>
      </c>
    </row>
    <row r="18">
      <c r="A18" s="82" t="inlineStr">
        <is>
          <t>#</t>
        </is>
      </c>
      <c r="B18" s="82" t="inlineStr">
        <is>
          <t>Initiative / Topic</t>
        </is>
      </c>
      <c r="C18" s="82" t="inlineStr">
        <is>
          <t>Detail</t>
        </is>
      </c>
      <c r="D18" s="83" t="n"/>
      <c r="E18" s="83" t="n"/>
      <c r="F18" s="83" t="n"/>
      <c r="G18" s="84" t="n"/>
    </row>
    <row r="19" ht="50" customHeight="1">
      <c r="A19" s="85" t="n">
        <v>1</v>
      </c>
      <c r="B19" s="86" t="inlineStr">
        <is>
          <t>Initiative 2.1 — Enterprise Sales Motion</t>
        </is>
      </c>
      <c r="C19" s="8" t="inlineStr">
        <is>
          <t>Hire 4 Enterprise AEs (avg OTE $280K, quota $1.2M each). Target: Win 28 new Enterprise logos (&gt;$150K ACV) in 2025. Projected ARR impact: +$3.4M new logo. Focus verticals: Financial services (JPMC, Goldman supply chain), Healthcare (Mayo Clinic, HCA), Tech (Microsoft, Salesforce legal ops). Investment: $1.8M/yr fully loaded S&amp;M.</t>
        </is>
      </c>
      <c r="D19" s="83" t="n"/>
      <c r="E19" s="83" t="n"/>
      <c r="F19" s="83" t="n"/>
      <c r="G19" s="84" t="n"/>
    </row>
    <row r="20" ht="50" customHeight="1">
      <c r="A20" s="87" t="n">
        <v>2</v>
      </c>
      <c r="B20" s="88" t="inlineStr">
        <is>
          <t>Initiative 2.2 — Customer Success &amp; Expansion Engine</t>
        </is>
      </c>
      <c r="C20" s="6" t="inlineStr">
        <is>
          <t>Hire 3 Enterprise CSMs (1 CSM : 15 Enterprise accounts). CS-led expansion playbook: 90-day QBR, champion development, multi-dept expansion. NRR target: 142% by 2026. Gross retention target: 97%+. Investment: $0.6M. Payback: Each 1pp NRR improvement = +$210K ARR on $21M base.</t>
        </is>
      </c>
      <c r="D20" s="83" t="n"/>
      <c r="E20" s="83" t="n"/>
      <c r="F20" s="83" t="n"/>
      <c r="G20" s="84" t="n"/>
    </row>
    <row r="21" ht="50" customHeight="1">
      <c r="A21" s="85" t="n">
        <v>3</v>
      </c>
      <c r="B21" s="86" t="inlineStr">
        <is>
          <t>Initiative 2.3 — Partner Ecosystem (Salesforce, SAP, ServiceNow)</t>
        </is>
      </c>
      <c r="C21" s="8" t="inlineStr">
        <is>
          <t>Investment: $0.4M | (1) Salesforce AppExchange: Listed Q2 2025 — targets Legal Ops within Salesforce ecosystem (22,000 enterprise orgs). (2) SAP Store: Integration with SAP Ariba procurement ($5.1B in procurement spend flows through Ariba). (3) ServiceNow: Legal Request Management workflow. Channel target: 20% of new ARR via partners by 2026.</t>
        </is>
      </c>
      <c r="D21" s="83" t="n"/>
      <c r="E21" s="83" t="n"/>
      <c r="F21" s="83" t="n"/>
      <c r="G21" s="84" t="n"/>
    </row>
    <row r="22" ht="50" customHeight="1">
      <c r="A22" s="87" t="n">
        <v>4</v>
      </c>
      <c r="B22" s="88" t="inlineStr">
        <is>
          <t>Initiative 2.4 — International Expansion (EU &amp; APAC)</t>
        </is>
      </c>
      <c r="C22" s="6" t="inlineStr">
        <is>
          <t>Investment: $1.1M | Hire EU Sales Director (London, remote-first). Target: EU GDPR-conscious buyers (compliance use case = natural fit). 8 EU enterprise logos by year-end 2025 ($1.2M ARR). APAC: Singapore hub 2026 (FS sector: DBS, Standard Chartered). EU + APAC = 20% of ARR by 2027.</t>
        </is>
      </c>
      <c r="D22" s="83" t="n"/>
      <c r="E22" s="83" t="n"/>
      <c r="F22" s="83" t="n"/>
      <c r="G22" s="84" t="n"/>
    </row>
    <row r="24" ht="17" customHeight="1">
      <c r="A24" s="4" t="inlineStr">
        <is>
          <t>⬡  PILLAR 3: INFRASTRUCTURE &amp; IPO READINESS</t>
        </is>
      </c>
    </row>
    <row r="25">
      <c r="A25" s="82" t="inlineStr">
        <is>
          <t>#</t>
        </is>
      </c>
      <c r="B25" s="82" t="inlineStr">
        <is>
          <t>Initiative / Topic</t>
        </is>
      </c>
      <c r="C25" s="82" t="inlineStr">
        <is>
          <t>Detail</t>
        </is>
      </c>
      <c r="D25" s="83" t="n"/>
      <c r="E25" s="83" t="n"/>
      <c r="F25" s="83" t="n"/>
      <c r="G25" s="84" t="n"/>
    </row>
    <row r="26" ht="50" customHeight="1">
      <c r="A26" s="85" t="n">
        <v>1</v>
      </c>
      <c r="B26" s="86" t="inlineStr">
        <is>
          <t>Initiative 3.1 — Deloitte Full Audit + SOX Readiness</t>
        </is>
      </c>
      <c r="C26" s="8" t="inlineStr">
        <is>
          <t>Investment: $0.8M | FY2025 full audit by Deloitte Austin (first full audit). SOX 404 readiness (internal controls documentation). Audit committee: Sarah Chen (Chair, ex-CFO Veeva). Target: 3 years of audited financials for IPO S-1. PCAOB-compliant by FY2025 close.</t>
        </is>
      </c>
      <c r="D26" s="83" t="n"/>
      <c r="E26" s="83" t="n"/>
      <c r="F26" s="83" t="n"/>
      <c r="G26" s="84" t="n"/>
    </row>
    <row r="27" ht="50" customHeight="1">
      <c r="A27" s="87" t="n">
        <v>2</v>
      </c>
      <c r="B27" s="88" t="inlineStr">
        <is>
          <t>Initiative 3.2 — Financial Systems Upgrade</t>
        </is>
      </c>
      <c r="C27" s="6" t="inlineStr">
        <is>
          <t>Investment: $0.4M | Upgrade to NetSuite ERP (from QuickBooks) + Carta cap table + Mosaic FP&amp;A + Salesforce CPQ. Enables: Real-time ARR dashboard, SEC-quality reporting, board reporting in 5 days post-month-end (vs 14 days currently). Required for IPO-stage governance.</t>
        </is>
      </c>
      <c r="D27" s="83" t="n"/>
      <c r="E27" s="83" t="n"/>
      <c r="F27" s="83" t="n"/>
      <c r="G27" s="84" t="n"/>
    </row>
    <row r="28" ht="50" customHeight="1">
      <c r="A28" s="85" t="n">
        <v>3</v>
      </c>
      <c r="B28" s="86" t="inlineStr">
        <is>
          <t>Initiative 3.3 — IPO Preparation (Target 2026-2027)</t>
        </is>
      </c>
      <c r="C28" s="8" t="inlineStr">
        <is>
          <t>Investment: $1.8M (bankers, legal, roadshow) | Lead underwriters: Goldman Sachs + JPMorgan (QuantaAI-fit: enterprise SaaS, AI vertical, Rule of 40). S-1 target: Q3 2026. IPO: Q1-Q2 2027. Proceeds use: $30M primary ($10M founders secondary). Post-IPO market cap target: $900M-$1.3B at 26-38× ARR.</t>
        </is>
      </c>
      <c r="D28" s="83" t="n"/>
      <c r="E28" s="83" t="n"/>
      <c r="F28" s="83" t="n"/>
      <c r="G28" s="84" t="n"/>
    </row>
    <row r="29" ht="50" customHeight="1">
      <c r="A29" s="87" t="n">
        <v>4</v>
      </c>
      <c r="B29" s="88" t="inlineStr">
        <is>
          <t>Initiative 3.4 — AI Governance &amp; EU AI Act Compliance</t>
        </is>
      </c>
      <c r="C29" s="6" t="inlineStr">
        <is>
          <t>Investment: $0.2M | Appoint VP of AI Ethics (Q2 2025). Publish model cards for all production models. EU AI Act compliance (Limited Risk classification — Art. 50). NIST AI RMF 1.0 framework certification. ISO 42001 (AI Management Systems) target 2026. Required for EU enterprise sales.</t>
        </is>
      </c>
      <c r="D29" s="83" t="n"/>
      <c r="E29" s="83" t="n"/>
      <c r="F29" s="83" t="n"/>
      <c r="G29" s="84" t="n"/>
    </row>
    <row r="31" ht="17" customHeight="1">
      <c r="A31" s="4" t="inlineStr">
        <is>
          <t>⬡  RISK MATRIX</t>
        </is>
      </c>
    </row>
    <row r="32">
      <c r="A32" s="82" t="inlineStr">
        <is>
          <t>#</t>
        </is>
      </c>
      <c r="B32" s="82" t="inlineStr">
        <is>
          <t>Initiative / Topic</t>
        </is>
      </c>
      <c r="C32" s="82" t="inlineStr">
        <is>
          <t>Detail</t>
        </is>
      </c>
      <c r="D32" s="83" t="n"/>
      <c r="E32" s="83" t="n"/>
      <c r="F32" s="83" t="n"/>
      <c r="G32" s="84" t="n"/>
    </row>
    <row r="33" ht="50" customHeight="1">
      <c r="A33" s="85" t="n">
        <v>1</v>
      </c>
      <c r="B33" s="86" t="inlineStr">
        <is>
          <t>Risk: LLM Competition (OpenAI, Anthropic, Google)</t>
        </is>
      </c>
      <c r="C33" s="8" t="inlineStr">
        <is>
          <t>HIGH probability | MEDIUM impact | Mitigation: Generic LLMs achieve ~82% extraction accuracy vs QuantaAI 97.4% on contracts. Domain-specific fine-tuning + 47M-contract training dataset = defensible. However, if frontier models close the accuracy gap, QuantaAI must accelerate to agentic workflows (Copilot initiative 2025).</t>
        </is>
      </c>
      <c r="D33" s="83" t="n"/>
      <c r="E33" s="83" t="n"/>
      <c r="F33" s="83" t="n"/>
      <c r="G33" s="84" t="n"/>
    </row>
    <row r="34" ht="50" customHeight="1">
      <c r="A34" s="87" t="n">
        <v>2</v>
      </c>
      <c r="B34" s="88" t="inlineStr">
        <is>
          <t>Risk: Valuation Compression (SaaS multiples)</t>
        </is>
      </c>
      <c r="C34" s="6" t="inlineStr">
        <is>
          <t>MEDIUM probability | HIGH impact | Mitigation: Rule of 40 = 82 places QuantaAI in top 5% of SaaS. Even at compressed 20× ARR (bear case), 2027 IPO = $680M market cap. $28M cash buffer provides runway to delay IPO if markets closed. Alternative: strategic M&amp;A at $400-700M.</t>
        </is>
      </c>
      <c r="D34" s="83" t="n"/>
      <c r="E34" s="83" t="n"/>
      <c r="F34" s="83" t="n"/>
      <c r="G34" s="84" t="n"/>
    </row>
    <row r="35" ht="50" customHeight="1">
      <c r="A35" s="85" t="n">
        <v>3</v>
      </c>
      <c r="B35" s="86" t="inlineStr">
        <is>
          <t>Risk: Founder Key-Person (CEO Maya Rao)</t>
        </is>
      </c>
      <c r="C35" s="8" t="inlineStr">
        <is>
          <t>MEDIUM probability | HIGH impact | Mitigation: VP Engineering promoted to interim CTO if Arjun departs. CEO succession: Board committee formed 2025. Key-person life insurance $10M (each founder). Double-trigger acceleration prevents forced departure. Top concern for IPO investors.</t>
        </is>
      </c>
      <c r="D35" s="83" t="n"/>
      <c r="E35" s="83" t="n"/>
      <c r="F35" s="83" t="n"/>
      <c r="G35" s="84" t="n"/>
    </row>
    <row r="36" ht="50" customHeight="1">
      <c r="A36" s="87" t="n">
        <v>4</v>
      </c>
      <c r="B36" s="88" t="inlineStr">
        <is>
          <t>Risk: Data Privacy / AI Liability</t>
        </is>
      </c>
      <c r="C36" s="6" t="inlineStr">
        <is>
          <t>MEDIUM probability | HIGH impact | Mitigation: Zero customer data in shared training. SOC 2 Type II + ISO 27001. GDPR DPAs with all EU clients. EU AI Act compliant. Cyber insurance $5M. AI liability provisions in MSA (limitation of liability clause). No regulatory action to date.</t>
        </is>
      </c>
      <c r="D36" s="83" t="n"/>
      <c r="E36" s="83" t="n"/>
      <c r="F36" s="83" t="n"/>
      <c r="G36" s="84" t="n"/>
    </row>
    <row r="37" ht="50" customHeight="1">
      <c r="A37" s="85" t="n">
        <v>5</v>
      </c>
      <c r="B37" s="86" t="inlineStr">
        <is>
          <t>Risk: Enterprise Sales Cycle Length</t>
        </is>
      </c>
      <c r="C37" s="8" t="inlineStr">
        <is>
          <t>HIGH probability | LOW impact | Mitigation: Avg sales cycle 4.2 months (enterprise). Proof-of-concept (POC) framework reduces to 6-week evaluation. Champion development program. Multi-stakeholder deal management (legal + procurement + finance). POC win rate: 74% — strong.</t>
        </is>
      </c>
      <c r="D37" s="83" t="n"/>
      <c r="E37" s="83" t="n"/>
      <c r="F37" s="83" t="n"/>
      <c r="G37" s="84" t="n"/>
    </row>
    <row r="39" ht="17" customHeight="1">
      <c r="A39" s="4" t="inlineStr">
        <is>
          <t>⬡  COMPETITIVE LANDSCAPE &amp; POSITIONING</t>
        </is>
      </c>
    </row>
    <row r="40">
      <c r="A40" s="82" t="inlineStr">
        <is>
          <t>#</t>
        </is>
      </c>
      <c r="B40" s="82" t="inlineStr">
        <is>
          <t>Initiative / Topic</t>
        </is>
      </c>
      <c r="C40" s="82" t="inlineStr">
        <is>
          <t>Detail</t>
        </is>
      </c>
      <c r="D40" s="83" t="n"/>
      <c r="E40" s="83" t="n"/>
      <c r="F40" s="83" t="n"/>
      <c r="G40" s="84" t="n"/>
    </row>
    <row r="41" ht="50" customHeight="1">
      <c r="A41" s="85" t="n">
        <v>1</v>
      </c>
      <c r="B41" s="86" t="inlineStr">
        <is>
          <t>Legacy CLM Vendors (Icertis, Conga, Ariba)</t>
        </is>
      </c>
      <c r="C41" s="8" t="inlineStr">
        <is>
          <t>Revenue: $200M-$800M. Implementation: 6-18 months. Price: $500K-$2M ACV. QuantaAI advantage: 6-week deployment, $48-240K ACV, 97.4% AI accuracy vs. rule-based extraction. Win rate vs. Icertis incumbents: 44% (replacing in renewal cycles).</t>
        </is>
      </c>
      <c r="D41" s="83" t="n"/>
      <c r="E41" s="83" t="n"/>
      <c r="F41" s="83" t="n"/>
      <c r="G41" s="84" t="n"/>
    </row>
    <row r="42" ht="50" customHeight="1">
      <c r="A42" s="87" t="n">
        <v>2</v>
      </c>
      <c r="B42" s="88" t="inlineStr">
        <is>
          <t>AI-Native Competitors (Ironclad, ContractPodAi, Sirion)</t>
        </is>
      </c>
      <c r="C42" s="6" t="inlineStr">
        <is>
          <t>Private; $30-100M ARR estimates. Less focused on extraction accuracy; more on workflow. QuantaAI differentiates on: (1) extraction accuracy benchmark (published by independent Gartner study), (2) private LLM deployment option (critical for financial services), (3) benchmarking analytics (cross-customer anonymized insights).</t>
        </is>
      </c>
      <c r="D42" s="83" t="n"/>
      <c r="E42" s="83" t="n"/>
      <c r="F42" s="83" t="n"/>
      <c r="G42" s="84" t="n"/>
    </row>
    <row r="43" ht="50" customHeight="1">
      <c r="A43" s="85" t="n">
        <v>3</v>
      </c>
      <c r="B43" s="86" t="inlineStr">
        <is>
          <t>GenAI Entrants (Harvey AI, Robin AI)</t>
        </is>
      </c>
      <c r="C43" s="8" t="inlineStr">
        <is>
          <t>Legal AI focus; primarily law firms vs. corporate legal ops. QuantaAI = enterprise procurement + risk teams. Limited direct overlap. Harvey = $100M ARR (legal billing), different buyer (law firm partners vs. CLO/GC). Adjacent not competing.</t>
        </is>
      </c>
      <c r="D43" s="83" t="n"/>
      <c r="E43" s="83" t="n"/>
      <c r="F43" s="83" t="n"/>
      <c r="G43" s="84" t="n"/>
    </row>
    <row r="44" ht="50" customHeight="1">
      <c r="A44" s="87" t="n">
        <v>4</v>
      </c>
      <c r="B44" s="88" t="inlineStr">
        <is>
          <t>Total Addressable Market</t>
        </is>
      </c>
      <c r="C44" s="6" t="inlineStr">
        <is>
          <t>CLM software market: $3.2B (2024) growing 14% CAGR → $5.8B (2028). Contract intelligence sub-segment: $1.1B (2024) → $2.8B (2028) — fastest growing AI workflow category. QuantaAI SAM: $800M (mid-to-large enterprise, US + EU). SOM: $120M ARR by 2030 = 15% SAM penetration.</t>
        </is>
      </c>
      <c r="D44" s="83" t="n"/>
      <c r="E44" s="83" t="n"/>
      <c r="F44" s="83" t="n"/>
      <c r="G44" s="84" t="n"/>
    </row>
  </sheetData>
  <mergeCells count="38">
    <mergeCell ref="C34:G34"/>
    <mergeCell ref="A17:G17"/>
    <mergeCell ref="C6:G6"/>
    <mergeCell ref="C42:G42"/>
    <mergeCell ref="C15:G15"/>
    <mergeCell ref="C33:G33"/>
    <mergeCell ref="A4:G4"/>
    <mergeCell ref="C5:G5"/>
    <mergeCell ref="C14:G14"/>
    <mergeCell ref="A10:G10"/>
    <mergeCell ref="C26:G26"/>
    <mergeCell ref="C29:G29"/>
    <mergeCell ref="C35:G35"/>
    <mergeCell ref="C20:G20"/>
    <mergeCell ref="A31:G31"/>
    <mergeCell ref="A39:G39"/>
    <mergeCell ref="C25:G25"/>
    <mergeCell ref="C44:G44"/>
    <mergeCell ref="C41:G41"/>
    <mergeCell ref="A24:G24"/>
    <mergeCell ref="C22:G22"/>
    <mergeCell ref="C40:G40"/>
    <mergeCell ref="C21:G21"/>
    <mergeCell ref="A1:G1"/>
    <mergeCell ref="C12:G12"/>
    <mergeCell ref="C43:G43"/>
    <mergeCell ref="C11:G11"/>
    <mergeCell ref="C27:G27"/>
    <mergeCell ref="C36:G36"/>
    <mergeCell ref="C8:G8"/>
    <mergeCell ref="C7:G7"/>
    <mergeCell ref="C32:G32"/>
    <mergeCell ref="C28:G28"/>
    <mergeCell ref="C19:G19"/>
    <mergeCell ref="A2:G2"/>
    <mergeCell ref="C37:G37"/>
    <mergeCell ref="C13:G13"/>
    <mergeCell ref="C18:G1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38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6" customWidth="1" min="1" max="1"/>
    <col width="12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40" customWidth="1" min="8" max="8"/>
    <col width="4" customWidth="1" min="9" max="9"/>
  </cols>
  <sheetData>
    <row r="1" ht="30" customHeight="1">
      <c r="A1" s="32" t="inlineStr">
        <is>
          <t>AI BIZ GURU — FIVE-CASE INDUSTRY BENCHMARK COMPARISON</t>
        </is>
      </c>
    </row>
    <row r="2" ht="30" customHeight="1">
      <c r="A2" s="10" t="inlineStr">
        <is>
          <t>PFC (USA·Aerospace) | ADV (México·Food) | Beaumont (France·Luxury) | Longhua (China·Mfg) | QuantaAI (USA·AI SaaS)</t>
        </is>
      </c>
    </row>
    <row r="3" ht="18" customHeight="1">
      <c r="A3" s="3" t="inlineStr">
        <is>
          <t>Purpose: Cross-industry agent calibration | Scale awareness | Business model isolation | Multiple-sector prompt grounding</t>
        </is>
      </c>
    </row>
    <row r="5" ht="44" customHeight="1">
      <c r="A5" s="33" t="inlineStr">
        <is>
          <t>Metric</t>
        </is>
      </c>
      <c r="B5" s="33" t="inlineStr">
        <is>
          <t>Unit</t>
        </is>
      </c>
      <c r="C5" s="33" t="inlineStr">
        <is>
          <t>PFC
(USA|Aerospace)</t>
        </is>
      </c>
      <c r="D5" s="33" t="inlineStr">
        <is>
          <t>Alimentos del Valle
(México|Food Export)</t>
        </is>
      </c>
      <c r="E5" s="33" t="inlineStr">
        <is>
          <t>Maison Beaumont
(France|Luxury)</t>
        </is>
      </c>
      <c r="F5" s="33" t="inlineStr">
        <is>
          <t>Longhua Group
(China|Adv Mfg)</t>
        </is>
      </c>
      <c r="G5" s="33" t="inlineStr">
        <is>
          <t>QuantaAI
(USA|AI SaaS)</t>
        </is>
      </c>
      <c r="H5" s="33" t="inlineStr">
        <is>
          <t>Key Insight for Agents</t>
        </is>
      </c>
      <c r="I5" s="33" t="inlineStr"/>
    </row>
    <row r="6" ht="17" customHeight="1">
      <c r="A6" s="4" t="inlineStr">
        <is>
          <t>◆  SCALE &amp; REVENUE</t>
        </is>
      </c>
    </row>
    <row r="7" ht="28" customHeight="1">
      <c r="A7" s="89" t="inlineStr">
        <is>
          <t>Revenue 2025E</t>
        </is>
      </c>
      <c r="B7" s="8" t="inlineStr">
        <is>
          <t>USD MM</t>
        </is>
      </c>
      <c r="C7" s="8" t="inlineStr">
        <is>
          <t>~$27.5</t>
        </is>
      </c>
      <c r="D7" s="8" t="inlineStr">
        <is>
          <t>$38.4</t>
        </is>
      </c>
      <c r="E7" s="8" t="inlineStr">
        <is>
          <t>€33.8/~$36.8</t>
        </is>
      </c>
      <c r="F7" s="8" t="inlineStr">
        <is>
          <t>¥15.2B/~$2,096</t>
        </is>
      </c>
      <c r="G7" s="90" t="inlineStr">
        <is>
          <t>$19.4</t>
        </is>
      </c>
      <c r="H7" s="8" t="inlineStr">
        <is>
          <t>QuantaAI is smallest by revenue but most profitable by margin</t>
        </is>
      </c>
      <c r="I7" s="8" t="inlineStr"/>
    </row>
    <row r="8" ht="28" customHeight="1">
      <c r="A8" s="91" t="inlineStr">
        <is>
          <t>Revenue CAGR</t>
        </is>
      </c>
      <c r="B8" s="6" t="inlineStr">
        <is>
          <t>% p.a.</t>
        </is>
      </c>
      <c r="C8" s="6" t="inlineStr">
        <is>
          <t>17.3%</t>
        </is>
      </c>
      <c r="D8" s="6" t="inlineStr">
        <is>
          <t>12.8%</t>
        </is>
      </c>
      <c r="E8" s="6" t="inlineStr">
        <is>
          <t>16.1%</t>
        </is>
      </c>
      <c r="F8" s="6" t="inlineStr">
        <is>
          <t>15.5%</t>
        </is>
      </c>
      <c r="G8" s="90" t="inlineStr">
        <is>
          <t>30.2%</t>
        </is>
      </c>
      <c r="H8" s="6" t="inlineStr">
        <is>
          <t>QuantaAI grows 2× faster than other cases — SaaS compounding</t>
        </is>
      </c>
      <c r="I8" s="6" t="inlineStr"/>
    </row>
    <row r="9" ht="28" customHeight="1">
      <c r="A9" s="89" t="inlineStr">
        <is>
          <t>Employees</t>
        </is>
      </c>
      <c r="B9" s="8" t="inlineStr">
        <is>
          <t># FTE</t>
        </is>
      </c>
      <c r="C9" s="8" t="inlineStr">
        <is>
          <t>~220</t>
        </is>
      </c>
      <c r="D9" s="8" t="inlineStr">
        <is>
          <t>847</t>
        </is>
      </c>
      <c r="E9" s="8" t="inlineStr">
        <is>
          <t>312</t>
        </is>
      </c>
      <c r="F9" s="8" t="inlineStr">
        <is>
          <t>68,400</t>
        </is>
      </c>
      <c r="G9" s="90" t="inlineStr">
        <is>
          <t>91</t>
        </is>
      </c>
      <c r="H9" s="8" t="inlineStr">
        <is>
          <t>QuantaAI has 91 people generating $19M — AI-native efficiency</t>
        </is>
      </c>
      <c r="I9" s="8" t="inlineStr"/>
    </row>
    <row r="10" ht="28" customHeight="1">
      <c r="A10" s="91" t="inlineStr">
        <is>
          <t>Revenue / Employee</t>
        </is>
      </c>
      <c r="B10" s="6" t="inlineStr">
        <is>
          <t>$ USD K</t>
        </is>
      </c>
      <c r="C10" s="6" t="inlineStr">
        <is>
          <t>$125K</t>
        </is>
      </c>
      <c r="D10" s="6" t="inlineStr">
        <is>
          <t>$45K</t>
        </is>
      </c>
      <c r="E10" s="6" t="inlineStr">
        <is>
          <t>~$118K</t>
        </is>
      </c>
      <c r="F10" s="6" t="inlineStr">
        <is>
          <t>~$31K</t>
        </is>
      </c>
      <c r="G10" s="90" t="inlineStr">
        <is>
          <t>$213K</t>
        </is>
      </c>
      <c r="H10" s="6" t="inlineStr">
        <is>
          <t>QuantaAI highest rev/employee — hallmark of great SaaS business</t>
        </is>
      </c>
      <c r="I10" s="6" t="inlineStr"/>
    </row>
    <row r="11" ht="28" customHeight="1">
      <c r="A11" s="89" t="inlineStr">
        <is>
          <t>Business Model</t>
        </is>
      </c>
      <c r="B11" s="8" t="inlineStr">
        <is>
          <t>Type</t>
        </is>
      </c>
      <c r="C11" s="8" t="inlineStr">
        <is>
          <t>B2B Mfg contracts</t>
        </is>
      </c>
      <c r="D11" s="8" t="inlineStr">
        <is>
          <t>B2B export FMCG</t>
        </is>
      </c>
      <c r="E11" s="8" t="inlineStr">
        <is>
          <t>B2C luxury retail</t>
        </is>
      </c>
      <c r="F11" s="8" t="inlineStr">
        <is>
          <t>B2B OEM supply</t>
        </is>
      </c>
      <c r="G11" s="90" t="inlineStr">
        <is>
          <t>B2B SaaS ARR</t>
        </is>
      </c>
      <c r="H11" s="8" t="inlineStr">
        <is>
          <t>SaaS ARR = recurring, predictable; manufacturing = lumpy PO-based</t>
        </is>
      </c>
      <c r="I11" s="8" t="inlineStr"/>
    </row>
    <row r="12" ht="5" customHeight="1"/>
    <row r="13" ht="17" customHeight="1">
      <c r="A13" s="4" t="inlineStr">
        <is>
          <t>◆  PROFITABILITY</t>
        </is>
      </c>
    </row>
    <row r="14" ht="28" customHeight="1">
      <c r="A14" s="91" t="inlineStr">
        <is>
          <t>Gross Margin</t>
        </is>
      </c>
      <c r="B14" s="6" t="inlineStr">
        <is>
          <t>% Rev</t>
        </is>
      </c>
      <c r="C14" s="6" t="inlineStr">
        <is>
          <t>38-42%</t>
        </is>
      </c>
      <c r="D14" s="6" t="inlineStr">
        <is>
          <t>36.5%</t>
        </is>
      </c>
      <c r="E14" s="6" t="inlineStr">
        <is>
          <t>66.3%</t>
        </is>
      </c>
      <c r="F14" s="6" t="inlineStr">
        <is>
          <t>22.0%</t>
        </is>
      </c>
      <c r="G14" s="90" t="inlineStr">
        <is>
          <t>83.4%</t>
        </is>
      </c>
      <c r="H14" s="6" t="inlineStr">
        <is>
          <t>SaaS gross margins 2× any other sector here — no COGS of goods</t>
        </is>
      </c>
      <c r="I14" s="6" t="inlineStr"/>
    </row>
    <row r="15" ht="28" customHeight="1">
      <c r="A15" s="89" t="inlineStr">
        <is>
          <t>EBITDA Margin</t>
        </is>
      </c>
      <c r="B15" s="8" t="inlineStr">
        <is>
          <t>% Rev</t>
        </is>
      </c>
      <c r="C15" s="8" t="inlineStr">
        <is>
          <t>17.8%</t>
        </is>
      </c>
      <c r="D15" s="8" t="inlineStr">
        <is>
          <t>19.0%</t>
        </is>
      </c>
      <c r="E15" s="8" t="inlineStr">
        <is>
          <t>24.8%</t>
        </is>
      </c>
      <c r="F15" s="8" t="inlineStr">
        <is>
          <t>12.0%</t>
        </is>
      </c>
      <c r="G15" s="90" t="inlineStr">
        <is>
          <t>52.1%</t>
        </is>
      </c>
      <c r="H15" s="8" t="inlineStr">
        <is>
          <t>QuantaAI 52% EBITDA = outlier; most SaaS at this stage are 0-20%</t>
        </is>
      </c>
      <c r="I15" s="8" t="inlineStr"/>
    </row>
    <row r="16" ht="28" customHeight="1">
      <c r="A16" s="91" t="inlineStr">
        <is>
          <t>Net Margin</t>
        </is>
      </c>
      <c r="B16" s="6" t="inlineStr">
        <is>
          <t>% Rev</t>
        </is>
      </c>
      <c r="C16" s="6" t="inlineStr">
        <is>
          <t>~9%</t>
        </is>
      </c>
      <c r="D16" s="6" t="inlineStr">
        <is>
          <t>10.7%</t>
        </is>
      </c>
      <c r="E16" s="6" t="inlineStr">
        <is>
          <t>15.1%</t>
        </is>
      </c>
      <c r="F16" s="6" t="inlineStr">
        <is>
          <t>6.4%</t>
        </is>
      </c>
      <c r="G16" s="90" t="inlineStr">
        <is>
          <t>44.3%</t>
        </is>
      </c>
      <c r="H16" s="6" t="inlineStr">
        <is>
          <t>44% net margin at $19M rev is near-impossible in hardware/mfg</t>
        </is>
      </c>
      <c r="I16" s="6" t="inlineStr"/>
    </row>
    <row r="17" ht="28" customHeight="1">
      <c r="A17" s="89" t="inlineStr">
        <is>
          <t>Rule of 40</t>
        </is>
      </c>
      <c r="B17" s="8" t="inlineStr">
        <is>
          <t>score</t>
        </is>
      </c>
      <c r="C17" s="8" t="inlineStr">
        <is>
          <t>N/A (mfg)</t>
        </is>
      </c>
      <c r="D17" s="8" t="inlineStr">
        <is>
          <t>N/A</t>
        </is>
      </c>
      <c r="E17" s="8" t="inlineStr">
        <is>
          <t>N/A</t>
        </is>
      </c>
      <c r="F17" s="8" t="inlineStr">
        <is>
          <t>N/A</t>
        </is>
      </c>
      <c r="G17" s="90" t="inlineStr">
        <is>
          <t>82</t>
        </is>
      </c>
      <c r="H17" s="8" t="inlineStr">
        <is>
          <t>Rule of 40 is SaaS-only metric — never apply to mfg or luxury</t>
        </is>
      </c>
      <c r="I17" s="8" t="inlineStr"/>
    </row>
    <row r="18" ht="28" customHeight="1">
      <c r="A18" s="91" t="inlineStr">
        <is>
          <t>R&amp;D Intensity</t>
        </is>
      </c>
      <c r="B18" s="6" t="inlineStr">
        <is>
          <t>% Rev</t>
        </is>
      </c>
      <c r="C18" s="6" t="inlineStr">
        <is>
          <t>~3-4%</t>
        </is>
      </c>
      <c r="D18" s="6" t="inlineStr">
        <is>
          <t>~1%</t>
        </is>
      </c>
      <c r="E18" s="6" t="inlineStr">
        <is>
          <t>N/A</t>
        </is>
      </c>
      <c r="F18" s="6" t="inlineStr">
        <is>
          <t>6.0%</t>
        </is>
      </c>
      <c r="G18" s="90" t="inlineStr">
        <is>
          <t>23.2%</t>
        </is>
      </c>
      <c r="H18" s="6" t="inlineStr">
        <is>
          <t>AI SaaS spends 23% on R&amp;D — 5× manufacturing R&amp;D intensity</t>
        </is>
      </c>
      <c r="I18" s="6" t="inlineStr"/>
    </row>
    <row r="19" ht="5" customHeight="1"/>
    <row r="20" ht="17" customHeight="1">
      <c r="A20" s="4" t="inlineStr">
        <is>
          <t>◆  VALUATION</t>
        </is>
      </c>
    </row>
    <row r="21" ht="28" customHeight="1">
      <c r="A21" s="89" t="inlineStr">
        <is>
          <t>Primary Multiple</t>
        </is>
      </c>
      <c r="B21" s="8" t="inlineStr">
        <is>
          <t>metric</t>
        </is>
      </c>
      <c r="C21" s="8" t="inlineStr">
        <is>
          <t>EV/EBITDA 7-9x</t>
        </is>
      </c>
      <c r="D21" s="8" t="inlineStr">
        <is>
          <t>EV/EBITDA 9-11x</t>
        </is>
      </c>
      <c r="E21" s="8" t="inlineStr">
        <is>
          <t>EV/EBITDA 14-20x</t>
        </is>
      </c>
      <c r="F21" s="8" t="inlineStr">
        <is>
          <t>EV/EBITDA 18-28x</t>
        </is>
      </c>
      <c r="G21" s="90" t="inlineStr">
        <is>
          <t>ARR multiple 25-40x</t>
        </is>
      </c>
      <c r="H21" s="8" t="inlineStr">
        <is>
          <t>SaaS valued on ARR/revenue multiples NOT EBITDA — critical diff</t>
        </is>
      </c>
      <c r="I21" s="8" t="inlineStr"/>
    </row>
    <row r="22" ht="28" customHeight="1">
      <c r="A22" s="91" t="inlineStr">
        <is>
          <t>EV/EBITDA Equiv.</t>
        </is>
      </c>
      <c r="B22" s="6" t="inlineStr">
        <is>
          <t>x</t>
        </is>
      </c>
      <c r="C22" s="6" t="inlineStr">
        <is>
          <t>7-9x</t>
        </is>
      </c>
      <c r="D22" s="6" t="inlineStr">
        <is>
          <t>9-11x</t>
        </is>
      </c>
      <c r="E22" s="6" t="inlineStr">
        <is>
          <t>14-20x</t>
        </is>
      </c>
      <c r="F22" s="6" t="inlineStr">
        <is>
          <t>18-28x</t>
        </is>
      </c>
      <c r="G22" s="90" t="inlineStr">
        <is>
          <t>~50-80x equiv.</t>
        </is>
      </c>
      <c r="H22" s="6" t="inlineStr">
        <is>
          <t>QuantaAI EV/EBITDA ~50x (=$310M/~$6M 2023 EBITDA) — don't apply mfg multiples</t>
        </is>
      </c>
      <c r="I22" s="6" t="inlineStr"/>
    </row>
    <row r="23" ht="28" customHeight="1">
      <c r="A23" s="89" t="inlineStr">
        <is>
          <t>EV / Revenue</t>
        </is>
      </c>
      <c r="B23" s="8" t="inlineStr">
        <is>
          <t>x</t>
        </is>
      </c>
      <c r="C23" s="8" t="inlineStr">
        <is>
          <t>1.0-1.5x</t>
        </is>
      </c>
      <c r="D23" s="8" t="inlineStr">
        <is>
          <t>3-4x</t>
        </is>
      </c>
      <c r="E23" s="8" t="inlineStr">
        <is>
          <t>3.5-5x</t>
        </is>
      </c>
      <c r="F23" s="8" t="inlineStr">
        <is>
          <t>2-3x</t>
        </is>
      </c>
      <c r="G23" s="90" t="inlineStr">
        <is>
          <t>20-40x</t>
        </is>
      </c>
      <c r="H23" s="8" t="inlineStr">
        <is>
          <t>SaaS EV/Revenue 20-40× vs mfg 1-3× — completely different frameworks</t>
        </is>
      </c>
      <c r="I23" s="8" t="inlineStr"/>
    </row>
    <row r="24" ht="28" customHeight="1">
      <c r="A24" s="91" t="inlineStr">
        <is>
          <t>Current Valuation</t>
        </is>
      </c>
      <c r="B24" s="6" t="inlineStr">
        <is>
          <t>USD MM</t>
        </is>
      </c>
      <c r="C24" s="6" t="inlineStr">
        <is>
          <t>$30-35M (priv.)</t>
        </is>
      </c>
      <c r="D24" s="6" t="inlineStr">
        <is>
          <t>$125-150M (2028E)</t>
        </is>
      </c>
      <c r="E24" s="6" t="inlineStr">
        <is>
          <t>€118-168M</t>
        </is>
      </c>
      <c r="F24" s="6" t="inlineStr">
        <is>
          <t>¥32.6B/$4.5B</t>
        </is>
      </c>
      <c r="G24" s="90" t="inlineStr">
        <is>
          <t>$310M (post-B 2023)</t>
        </is>
      </c>
      <c r="H24" s="6" t="inlineStr">
        <is>
          <t>QuantaAI already largest equity value despite smallest revenue</t>
        </is>
      </c>
      <c r="I24" s="6" t="inlineStr"/>
    </row>
    <row r="25" ht="28" customHeight="1">
      <c r="A25" s="89" t="inlineStr">
        <is>
          <t>Strategic Buyer Type</t>
        </is>
      </c>
      <c r="B25" s="8" t="inlineStr">
        <is>
          <t>type</t>
        </is>
      </c>
      <c r="C25" s="8" t="inlineStr">
        <is>
          <t>Howmet, TransDigm</t>
        </is>
      </c>
      <c r="D25" s="8" t="inlineStr">
        <is>
          <t>Bimbo, Sigma, PE</t>
        </is>
      </c>
      <c r="E25" s="8" t="inlineStr">
        <is>
          <t>LVMH, Kering</t>
        </is>
      </c>
      <c r="F25" s="8" t="inlineStr">
        <is>
          <t>PE, SOE, HKEX</t>
        </is>
      </c>
      <c r="G25" s="90" t="inlineStr">
        <is>
          <t>Salesforce, SAP, MSFT, IPO</t>
        </is>
      </c>
      <c r="H25" s="8" t="inlineStr">
        <is>
          <t>Strategic tech buyers pay 20-40× ARR — aerospace buyers pay 7-9× EBITDA</t>
        </is>
      </c>
      <c r="I25" s="8" t="inlineStr"/>
    </row>
    <row r="26" ht="5" customHeight="1"/>
    <row r="27" ht="17" customHeight="1">
      <c r="A27" s="4" t="inlineStr">
        <is>
          <t>◆  SaaS-SPECIFIC METRICS</t>
        </is>
      </c>
    </row>
    <row r="28" ht="28" customHeight="1">
      <c r="A28" s="91" t="inlineStr">
        <is>
          <t>ARR</t>
        </is>
      </c>
      <c r="B28" s="6" t="inlineStr">
        <is>
          <t>$M</t>
        </is>
      </c>
      <c r="C28" s="6" t="inlineStr">
        <is>
          <t>N/A</t>
        </is>
      </c>
      <c r="D28" s="6" t="inlineStr">
        <is>
          <t>N/A</t>
        </is>
      </c>
      <c r="E28" s="6" t="inlineStr">
        <is>
          <t>N/A</t>
        </is>
      </c>
      <c r="F28" s="6" t="inlineStr">
        <is>
          <t>N/A</t>
        </is>
      </c>
      <c r="G28" s="90" t="inlineStr">
        <is>
          <t>$21.0M</t>
        </is>
      </c>
      <c r="H28" s="6" t="inlineStr">
        <is>
          <t>ARR is SaaS-only metric — manufacturing has backlog not ARR</t>
        </is>
      </c>
      <c r="I28" s="6" t="inlineStr"/>
    </row>
    <row r="29" ht="28" customHeight="1">
      <c r="A29" s="89" t="inlineStr">
        <is>
          <t>NRR</t>
        </is>
      </c>
      <c r="B29" s="8" t="inlineStr">
        <is>
          <t xml:space="preserve">% </t>
        </is>
      </c>
      <c r="C29" s="8" t="inlineStr">
        <is>
          <t>N/A</t>
        </is>
      </c>
      <c r="D29" s="8" t="inlineStr">
        <is>
          <t>~108% (est.)</t>
        </is>
      </c>
      <c r="E29" s="8" t="inlineStr">
        <is>
          <t>N/A</t>
        </is>
      </c>
      <c r="F29" s="8" t="inlineStr">
        <is>
          <t>N/A</t>
        </is>
      </c>
      <c r="G29" s="90" t="inlineStr">
        <is>
          <t>138%</t>
        </is>
      </c>
      <c r="H29" s="8" t="inlineStr">
        <is>
          <t>NRR &gt;100% = expansion exceeds churn; QuantaAI 138% = world-class</t>
        </is>
      </c>
      <c r="I29" s="8" t="inlineStr"/>
    </row>
    <row r="30" ht="28" customHeight="1">
      <c r="A30" s="91" t="inlineStr">
        <is>
          <t>Annual Churn</t>
        </is>
      </c>
      <c r="B30" s="6" t="inlineStr">
        <is>
          <t>% ARR</t>
        </is>
      </c>
      <c r="C30" s="6" t="inlineStr">
        <is>
          <t>N/A (customer ret.)</t>
        </is>
      </c>
      <c r="D30" s="6" t="inlineStr">
        <is>
          <t>&lt;5% est.</t>
        </is>
      </c>
      <c r="E30" s="6" t="inlineStr">
        <is>
          <t>~25% (luxury)</t>
        </is>
      </c>
      <c r="F30" s="6" t="inlineStr">
        <is>
          <t>N/A</t>
        </is>
      </c>
      <c r="G30" s="90" t="inlineStr">
        <is>
          <t>2.8%</t>
        </is>
      </c>
      <c r="H30" s="6" t="inlineStr">
        <is>
          <t>SaaS churn vs luxury sell-through are fundamentally different KPIs</t>
        </is>
      </c>
      <c r="I30" s="6" t="inlineStr"/>
    </row>
    <row r="31" ht="28" customHeight="1">
      <c r="A31" s="89" t="inlineStr">
        <is>
          <t>CAC Payback</t>
        </is>
      </c>
      <c r="B31" s="8" t="inlineStr">
        <is>
          <t>months</t>
        </is>
      </c>
      <c r="C31" s="8" t="inlineStr">
        <is>
          <t>N/A</t>
        </is>
      </c>
      <c r="D31" s="8" t="inlineStr">
        <is>
          <t>N/A</t>
        </is>
      </c>
      <c r="E31" s="8" t="inlineStr">
        <is>
          <t>N/A</t>
        </is>
      </c>
      <c r="F31" s="8" t="inlineStr">
        <is>
          <t>N/A</t>
        </is>
      </c>
      <c r="G31" s="90" t="inlineStr">
        <is>
          <t>14 months</t>
        </is>
      </c>
      <c r="H31" s="8" t="inlineStr">
        <is>
          <t>Never apply CAC Payback to mfg or luxury — different acquisition model</t>
        </is>
      </c>
      <c r="I31" s="8" t="inlineStr"/>
    </row>
    <row r="32" ht="28" customHeight="1">
      <c r="A32" s="91" t="inlineStr">
        <is>
          <t>LTV / CAC</t>
        </is>
      </c>
      <c r="B32" s="6" t="inlineStr">
        <is>
          <t>x</t>
        </is>
      </c>
      <c r="C32" s="6" t="inlineStr">
        <is>
          <t>N/A</t>
        </is>
      </c>
      <c r="D32" s="6" t="inlineStr">
        <is>
          <t>N/A</t>
        </is>
      </c>
      <c r="E32" s="6" t="inlineStr">
        <is>
          <t>N/A</t>
        </is>
      </c>
      <c r="F32" s="6" t="inlineStr">
        <is>
          <t>N/A</t>
        </is>
      </c>
      <c r="G32" s="90" t="inlineStr">
        <is>
          <t>8.2x</t>
        </is>
      </c>
      <c r="H32" s="6" t="inlineStr">
        <is>
          <t>SaaS LTV/CAC only valid when subscription churn data exists</t>
        </is>
      </c>
      <c r="I32" s="6" t="inlineStr"/>
    </row>
    <row r="33" ht="5" customHeight="1"/>
    <row r="34" ht="17" customHeight="1">
      <c r="A34" s="4" t="inlineStr">
        <is>
          <t>◆  AGENT CALIBRATION</t>
        </is>
      </c>
    </row>
    <row r="35" ht="28" customHeight="1">
      <c r="A35" s="89" t="inlineStr">
        <is>
          <t>Primary Valuation Tool</t>
        </is>
      </c>
      <c r="B35" s="8" t="inlineStr">
        <is>
          <t>method</t>
        </is>
      </c>
      <c r="C35" s="8" t="inlineStr">
        <is>
          <t>EV/EBITDA DCF</t>
        </is>
      </c>
      <c r="D35" s="8" t="inlineStr">
        <is>
          <t>EV/EBITDA</t>
        </is>
      </c>
      <c r="E35" s="8" t="inlineStr">
        <is>
          <t>EV/EBITDA</t>
        </is>
      </c>
      <c r="F35" s="8" t="inlineStr">
        <is>
          <t>EV/EBITDA or ChiNext</t>
        </is>
      </c>
      <c r="G35" s="90" t="inlineStr">
        <is>
          <t>ARR Multiple / Rev Multiple</t>
        </is>
      </c>
      <c r="H35" s="8" t="inlineStr">
        <is>
          <t>NEVER apply EV/EBITDA to QuantaAI — SaaS uses ARR multiples</t>
        </is>
      </c>
      <c r="I35" s="8" t="inlineStr"/>
    </row>
    <row r="36" ht="28" customHeight="1">
      <c r="A36" s="91" t="inlineStr">
        <is>
          <t>Profitability Benchmark</t>
        </is>
      </c>
      <c r="B36" s="6" t="inlineStr">
        <is>
          <t>context</t>
        </is>
      </c>
      <c r="C36" s="6" t="inlineStr">
        <is>
          <t>Thin margin mfg</t>
        </is>
      </c>
      <c r="D36" s="6" t="inlineStr">
        <is>
          <t>Export food</t>
        </is>
      </c>
      <c r="E36" s="6" t="inlineStr">
        <is>
          <t>Luxury premium</t>
        </is>
      </c>
      <c r="F36" s="6" t="inlineStr">
        <is>
          <t>Low-margin conglom</t>
        </is>
      </c>
      <c r="G36" s="90" t="inlineStr">
        <is>
          <t>Very high margin SaaS</t>
        </is>
      </c>
      <c r="H36" s="6" t="inlineStr">
        <is>
          <t>52% EBITDA for SaaS = excellent; 52% for mfg = impossible</t>
        </is>
      </c>
      <c r="I36" s="6" t="inlineStr"/>
    </row>
    <row r="37" ht="28" customHeight="1">
      <c r="A37" s="89" t="inlineStr">
        <is>
          <t>Funding Stage</t>
        </is>
      </c>
      <c r="B37" s="8" t="inlineStr">
        <is>
          <t>label</t>
        </is>
      </c>
      <c r="C37" s="8" t="inlineStr">
        <is>
          <t>Exit-prep (PE/M&amp;A)</t>
        </is>
      </c>
      <c r="D37" s="8" t="inlineStr">
        <is>
          <t>Growth (PE/debt)</t>
        </is>
      </c>
      <c r="E37" s="8" t="inlineStr">
        <is>
          <t>Series B PE equiv.</t>
        </is>
      </c>
      <c r="F37" s="8" t="inlineStr">
        <is>
          <t>Public Co / HKEX</t>
        </is>
      </c>
      <c r="G37" s="90" t="inlineStr">
        <is>
          <t>Series B → IPO 2027</t>
        </is>
      </c>
      <c r="H37" s="8" t="inlineStr">
        <is>
          <t>QuantaAI needs IPO readiness framework, not M&amp;A exit framework</t>
        </is>
      </c>
      <c r="I37" s="8" t="inlineStr"/>
    </row>
    <row r="38" ht="28" customHeight="1">
      <c r="A38" s="91" t="inlineStr">
        <is>
          <t>Key Agent Risk</t>
        </is>
      </c>
      <c r="B38" s="6" t="inlineStr">
        <is>
          <t>type</t>
        </is>
      </c>
      <c r="C38" s="6" t="inlineStr">
        <is>
          <t>Generic aero metrics</t>
        </is>
      </c>
      <c r="D38" s="6" t="inlineStr">
        <is>
          <t>Generic food metrics</t>
        </is>
      </c>
      <c r="E38" s="6" t="inlineStr">
        <is>
          <t>Luxury-mfg mix-up</t>
        </is>
      </c>
      <c r="F38" s="6" t="inlineStr">
        <is>
          <t>Scale blindness</t>
        </is>
      </c>
      <c r="G38" s="90" t="inlineStr">
        <is>
          <t>SaaS mislabeled as mfg</t>
        </is>
      </c>
      <c r="H38" s="6" t="inlineStr">
        <is>
          <t>Agents must NOT apply mfg OEE/inventory/COGS logic to QuantaAI</t>
        </is>
      </c>
      <c r="I38" s="6" t="inlineStr"/>
    </row>
  </sheetData>
  <mergeCells count="8">
    <mergeCell ref="A2:I2"/>
    <mergeCell ref="A13:I13"/>
    <mergeCell ref="A1:I1"/>
    <mergeCell ref="A27:I27"/>
    <mergeCell ref="A3:I3"/>
    <mergeCell ref="A6:I6"/>
    <mergeCell ref="A34:I34"/>
    <mergeCell ref="A20:I20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6" customWidth="1" min="1" max="1"/>
    <col width="10" customWidth="1" min="2" max="2"/>
    <col width="20" customWidth="1" min="3" max="3"/>
    <col width="30" customWidth="1" min="4" max="4"/>
    <col width="28" customWidth="1" min="5" max="5"/>
    <col width="52" customWidth="1" min="6" max="6"/>
    <col width="30" customWidth="1" min="7" max="7"/>
    <col width="30" customWidth="1" min="8" max="8"/>
  </cols>
  <sheetData>
    <row r="1" ht="30" customHeight="1">
      <c r="A1" s="9" t="inlineStr">
        <is>
          <t>AI BIZ GURU — Agent QA Template &amp; AI SaaS Prompt Corrections</t>
        </is>
      </c>
    </row>
    <row r="2" ht="30" customHeight="1">
      <c r="A2" s="11" t="inlineStr">
        <is>
          <t>Industry Case: Quanta Analytics, Inc. (QuantaAI) | AI SaaS | Austin TX | Series B | IPO-Stage | Rule of 40 = 82</t>
        </is>
      </c>
    </row>
    <row r="4" ht="20" customHeight="1">
      <c r="A4" s="11" t="inlineStr">
        <is>
          <t>AGENT EVALUATION SCORING GRID</t>
        </is>
      </c>
    </row>
    <row r="5" ht="28" customHeight="1">
      <c r="A5" s="33" t="inlineStr">
        <is>
          <t>Agent</t>
        </is>
      </c>
      <c r="B5" s="33" t="inlineStr">
        <is>
          <t>Report File</t>
        </is>
      </c>
      <c r="C5" s="33" t="inlineStr">
        <is>
          <t>Data Relevance
(1-5)</t>
        </is>
      </c>
      <c r="D5" s="33" t="inlineStr">
        <is>
          <t>Data Accuracy
(1-5)</t>
        </is>
      </c>
      <c r="E5" s="33" t="inlineStr">
        <is>
          <t>Hallucination
(1-5)</t>
        </is>
      </c>
      <c r="F5" s="33" t="inlineStr">
        <is>
          <t>Data Availability</t>
        </is>
      </c>
      <c r="G5" s="33" t="inlineStr">
        <is>
          <t>Duplication
(1-5)</t>
        </is>
      </c>
      <c r="H5" s="33" t="inlineStr">
        <is>
          <t>Score %</t>
        </is>
      </c>
      <c r="I5" s="33" t="inlineStr">
        <is>
          <t>Key Issues — AI SaaS Context</t>
        </is>
      </c>
      <c r="J5" s="33" t="inlineStr">
        <is>
          <t>Prompt Correction Priority</t>
        </is>
      </c>
    </row>
    <row r="6" ht="28" customHeight="1">
      <c r="A6" s="92" t="inlineStr">
        <is>
          <t>Financial Health</t>
        </is>
      </c>
      <c r="B6" s="93" t="n"/>
      <c r="C6" s="94" t="n"/>
      <c r="D6" s="94" t="n"/>
      <c r="E6" s="94" t="n"/>
      <c r="F6" s="94" t="n"/>
      <c r="G6" s="94" t="n"/>
      <c r="H6" s="95">
        <f>IFERROR(AVERAGE(C6:G6)*20,"")</f>
        <v/>
      </c>
      <c r="I6" s="96" t="n"/>
      <c r="J6" s="96" t="n"/>
    </row>
    <row r="7" ht="28" customHeight="1">
      <c r="A7" s="97" t="inlineStr">
        <is>
          <t>Revenue Forecasting</t>
        </is>
      </c>
      <c r="B7" s="98" t="n"/>
      <c r="C7" s="94" t="n"/>
      <c r="D7" s="94" t="n"/>
      <c r="E7" s="94" t="n"/>
      <c r="F7" s="94" t="n"/>
      <c r="G7" s="94" t="n"/>
      <c r="H7" s="99">
        <f>IFERROR(AVERAGE(C7:G7)*20,"")</f>
        <v/>
      </c>
      <c r="I7" s="100" t="n"/>
      <c r="J7" s="100" t="n"/>
    </row>
    <row r="8" ht="28" customHeight="1">
      <c r="A8" s="92" t="inlineStr">
        <is>
          <t>Workflow Optimization</t>
        </is>
      </c>
      <c r="B8" s="93" t="n"/>
      <c r="C8" s="94" t="n"/>
      <c r="D8" s="94" t="n"/>
      <c r="E8" s="94" t="n"/>
      <c r="F8" s="94" t="n"/>
      <c r="G8" s="94" t="n"/>
      <c r="H8" s="95">
        <f>IFERROR(AVERAGE(C8:G8)*20,"")</f>
        <v/>
      </c>
      <c r="I8" s="96" t="n"/>
      <c r="J8" s="96" t="n"/>
    </row>
    <row r="9" ht="28" customHeight="1">
      <c r="A9" s="97" t="inlineStr">
        <is>
          <t>KPIs Pyramid</t>
        </is>
      </c>
      <c r="B9" s="98" t="n"/>
      <c r="C9" s="94" t="n"/>
      <c r="D9" s="94" t="n"/>
      <c r="E9" s="94" t="n"/>
      <c r="F9" s="94" t="n"/>
      <c r="G9" s="94" t="n"/>
      <c r="H9" s="99">
        <f>IFERROR(AVERAGE(C9:G9)*20,"")</f>
        <v/>
      </c>
      <c r="I9" s="100" t="n"/>
      <c r="J9" s="100" t="n"/>
    </row>
    <row r="10" ht="28" customHeight="1">
      <c r="A10" s="92" t="inlineStr">
        <is>
          <t>Valuation Analysis</t>
        </is>
      </c>
      <c r="B10" s="93" t="n"/>
      <c r="C10" s="94" t="n"/>
      <c r="D10" s="94" t="n"/>
      <c r="E10" s="94" t="n"/>
      <c r="F10" s="94" t="n"/>
      <c r="G10" s="94" t="n"/>
      <c r="H10" s="95">
        <f>IFERROR(AVERAGE(C10:G10)*20,"")</f>
        <v/>
      </c>
      <c r="I10" s="96" t="n"/>
      <c r="J10" s="96" t="n"/>
    </row>
    <row r="11" ht="28" customHeight="1">
      <c r="A11" s="97" t="inlineStr">
        <is>
          <t>Fraud Audit</t>
        </is>
      </c>
      <c r="B11" s="98" t="n"/>
      <c r="C11" s="94" t="n"/>
      <c r="D11" s="94" t="n"/>
      <c r="E11" s="94" t="n"/>
      <c r="F11" s="94" t="n"/>
      <c r="G11" s="94" t="n"/>
      <c r="H11" s="99">
        <f>IFERROR(AVERAGE(C11:G11)*20,"")</f>
        <v/>
      </c>
      <c r="I11" s="100" t="n"/>
      <c r="J11" s="100" t="n"/>
    </row>
    <row r="12" ht="28" customHeight="1">
      <c r="A12" s="92" t="inlineStr">
        <is>
          <t>Business Plan Excellence</t>
        </is>
      </c>
      <c r="B12" s="93" t="n"/>
      <c r="C12" s="94" t="n"/>
      <c r="D12" s="94" t="n"/>
      <c r="E12" s="94" t="n"/>
      <c r="F12" s="94" t="n"/>
      <c r="G12" s="94" t="n"/>
      <c r="H12" s="95">
        <f>IFERROR(AVERAGE(C12:G12)*20,"")</f>
        <v/>
      </c>
      <c r="I12" s="96" t="n"/>
      <c r="J12" s="96" t="n"/>
    </row>
    <row r="13" ht="28" customHeight="1">
      <c r="A13" s="97" t="inlineStr">
        <is>
          <t>Customer Retention</t>
        </is>
      </c>
      <c r="B13" s="98" t="n"/>
      <c r="C13" s="94" t="n"/>
      <c r="D13" s="94" t="n"/>
      <c r="E13" s="94" t="n"/>
      <c r="F13" s="94" t="n"/>
      <c r="G13" s="94" t="n"/>
      <c r="H13" s="99">
        <f>IFERROR(AVERAGE(C13:G13)*20,"")</f>
        <v/>
      </c>
      <c r="I13" s="100" t="n"/>
      <c r="J13" s="100" t="n"/>
    </row>
    <row r="14" ht="28" customHeight="1">
      <c r="A14" s="92" t="inlineStr">
        <is>
          <t>Market Benchmarking</t>
        </is>
      </c>
      <c r="B14" s="93" t="n"/>
      <c r="C14" s="94" t="n"/>
      <c r="D14" s="94" t="n"/>
      <c r="E14" s="94" t="n"/>
      <c r="F14" s="94" t="n"/>
      <c r="G14" s="94" t="n"/>
      <c r="H14" s="95">
        <f>IFERROR(AVERAGE(C14:G14)*20,"")</f>
        <v/>
      </c>
      <c r="I14" s="96" t="n"/>
      <c r="J14" s="96" t="n"/>
    </row>
    <row r="15" ht="28" customHeight="1">
      <c r="A15" s="97" t="inlineStr">
        <is>
          <t>Cost Optimization</t>
        </is>
      </c>
      <c r="B15" s="98" t="n"/>
      <c r="C15" s="94" t="n"/>
      <c r="D15" s="94" t="n"/>
      <c r="E15" s="94" t="n"/>
      <c r="F15" s="94" t="n"/>
      <c r="G15" s="94" t="n"/>
      <c r="H15" s="99">
        <f>IFERROR(AVERAGE(C15:G15)*20,"")</f>
        <v/>
      </c>
      <c r="I15" s="100" t="n"/>
      <c r="J15" s="100" t="n"/>
    </row>
    <row r="16" ht="28" customHeight="1">
      <c r="A16" s="92" t="inlineStr">
        <is>
          <t>Sales Conversion</t>
        </is>
      </c>
      <c r="B16" s="93" t="n"/>
      <c r="C16" s="94" t="n"/>
      <c r="D16" s="94" t="n"/>
      <c r="E16" s="94" t="n"/>
      <c r="F16" s="94" t="n"/>
      <c r="G16" s="94" t="n"/>
      <c r="H16" s="95">
        <f>IFERROR(AVERAGE(C16:G16)*20,"")</f>
        <v/>
      </c>
      <c r="I16" s="96" t="n"/>
      <c r="J16" s="96" t="n"/>
    </row>
    <row r="17" ht="28" customHeight="1">
      <c r="A17" s="97" t="inlineStr">
        <is>
          <t>Employee Productivity</t>
        </is>
      </c>
      <c r="B17" s="98" t="n"/>
      <c r="C17" s="94" t="n"/>
      <c r="D17" s="94" t="n"/>
      <c r="E17" s="94" t="n"/>
      <c r="F17" s="94" t="n"/>
      <c r="G17" s="94" t="n"/>
      <c r="H17" s="99">
        <f>IFERROR(AVERAGE(C17:G17)*20,"")</f>
        <v/>
      </c>
      <c r="I17" s="100" t="n"/>
      <c r="J17" s="100" t="n"/>
    </row>
    <row r="18" ht="28" customHeight="1">
      <c r="A18" s="92" t="inlineStr">
        <is>
          <t>Funding Readiness</t>
        </is>
      </c>
      <c r="B18" s="93" t="n"/>
      <c r="C18" s="94" t="n"/>
      <c r="D18" s="94" t="n"/>
      <c r="E18" s="94" t="n"/>
      <c r="F18" s="94" t="n"/>
      <c r="G18" s="94" t="n"/>
      <c r="H18" s="95">
        <f>IFERROR(AVERAGE(C18:G18)*20,"")</f>
        <v/>
      </c>
      <c r="I18" s="96" t="n"/>
      <c r="J18" s="96" t="n"/>
    </row>
    <row r="19" ht="28" customHeight="1">
      <c r="A19" s="97" t="inlineStr">
        <is>
          <t>Regulatory Compliance</t>
        </is>
      </c>
      <c r="B19" s="98" t="n"/>
      <c r="C19" s="94" t="n"/>
      <c r="D19" s="94" t="n"/>
      <c r="E19" s="94" t="n"/>
      <c r="F19" s="94" t="n"/>
      <c r="G19" s="94" t="n"/>
      <c r="H19" s="99">
        <f>IFERROR(AVERAGE(C19:G19)*20,"")</f>
        <v/>
      </c>
      <c r="I19" s="100" t="n"/>
      <c r="J19" s="100" t="n"/>
    </row>
    <row r="20" ht="28" customHeight="1">
      <c r="A20" s="92" t="inlineStr">
        <is>
          <t>Digital Marketing</t>
        </is>
      </c>
      <c r="B20" s="93" t="n"/>
      <c r="C20" s="94" t="n"/>
      <c r="D20" s="94" t="n"/>
      <c r="E20" s="94" t="n"/>
      <c r="F20" s="94" t="n"/>
      <c r="G20" s="94" t="n"/>
      <c r="H20" s="95">
        <f>IFERROR(AVERAGE(C20:G20)*20,"")</f>
        <v/>
      </c>
      <c r="I20" s="96" t="n"/>
      <c r="J20" s="96" t="n"/>
    </row>
    <row r="21" ht="28" customHeight="1">
      <c r="A21" s="97" t="inlineStr">
        <is>
          <t>Manufacturing Efficiency</t>
        </is>
      </c>
      <c r="B21" s="98" t="n"/>
      <c r="C21" s="94" t="n"/>
      <c r="D21" s="94" t="n"/>
      <c r="E21" s="94" t="n"/>
      <c r="F21" s="94" t="n"/>
      <c r="G21" s="94" t="n"/>
      <c r="H21" s="99">
        <f>IFERROR(AVERAGE(C21:G21)*20,"")</f>
        <v/>
      </c>
      <c r="I21" s="100" t="n"/>
      <c r="J21" s="100" t="n"/>
    </row>
    <row r="22" ht="28" customHeight="1">
      <c r="A22" s="92" t="inlineStr">
        <is>
          <t>Operations Excellence</t>
        </is>
      </c>
      <c r="B22" s="93" t="n"/>
      <c r="C22" s="94" t="n"/>
      <c r="D22" s="94" t="n"/>
      <c r="E22" s="94" t="n"/>
      <c r="F22" s="94" t="n"/>
      <c r="G22" s="94" t="n"/>
      <c r="H22" s="95">
        <f>IFERROR(AVERAGE(C22:G22)*20,"")</f>
        <v/>
      </c>
      <c r="I22" s="96" t="n"/>
      <c r="J22" s="96" t="n"/>
    </row>
    <row r="23" ht="28" customHeight="1">
      <c r="A23" s="97" t="inlineStr">
        <is>
          <t>Supply Chain Optimization</t>
        </is>
      </c>
      <c r="B23" s="98" t="n"/>
      <c r="C23" s="94" t="n"/>
      <c r="D23" s="94" t="n"/>
      <c r="E23" s="94" t="n"/>
      <c r="F23" s="94" t="n"/>
      <c r="G23" s="94" t="n"/>
      <c r="H23" s="99">
        <f>IFERROR(AVERAGE(C23:G23)*20,"")</f>
        <v/>
      </c>
      <c r="I23" s="100" t="n"/>
      <c r="J23" s="100" t="n"/>
    </row>
    <row r="24" ht="28" customHeight="1">
      <c r="A24" s="92" t="inlineStr">
        <is>
          <t>Pricing Strategy</t>
        </is>
      </c>
      <c r="B24" s="93" t="n"/>
      <c r="C24" s="94" t="n"/>
      <c r="D24" s="94" t="n"/>
      <c r="E24" s="94" t="n"/>
      <c r="F24" s="94" t="n"/>
      <c r="G24" s="94" t="n"/>
      <c r="H24" s="95">
        <f>IFERROR(AVERAGE(C24:G24)*20,"")</f>
        <v/>
      </c>
      <c r="I24" s="96" t="n"/>
      <c r="J24" s="96" t="n"/>
    </row>
    <row r="27" ht="22" customHeight="1">
      <c r="A27" s="101" t="inlineStr">
        <is>
          <t>AI SAAS — 8 CRITICAL PROMPT ENGINEERING CORRECTIONS</t>
        </is>
      </c>
    </row>
    <row r="28" ht="28" customHeight="1">
      <c r="A28" s="12" t="inlineStr">
        <is>
          <t>Fix #</t>
        </is>
      </c>
      <c r="B28" s="12" t="inlineStr">
        <is>
          <t>Priority</t>
        </is>
      </c>
      <c r="C28" s="12" t="inlineStr">
        <is>
          <t>Agent(s)</t>
        </is>
      </c>
      <c r="D28" s="12" t="inlineStr">
        <is>
          <t>Problem</t>
        </is>
      </c>
      <c r="E28" s="12" t="inlineStr">
        <is>
          <t>Root Cause</t>
        </is>
      </c>
      <c r="F28" s="12" t="inlineStr">
        <is>
          <t>Corrected Prompt</t>
        </is>
      </c>
      <c r="G28" s="12" t="inlineStr">
        <is>
          <t>Test Input</t>
        </is>
      </c>
      <c r="H28" s="12" t="inlineStr">
        <is>
          <t>Expected Output</t>
        </is>
      </c>
    </row>
    <row r="29" ht="90" customHeight="1">
      <c r="A29" s="102" t="n">
        <v>1</v>
      </c>
      <c r="B29" s="102" t="inlineStr">
        <is>
          <t>CRITICAL</t>
        </is>
      </c>
      <c r="C29" s="103" t="inlineStr">
        <is>
          <t>Valuation Analysis</t>
        </is>
      </c>
      <c r="D29" s="103" t="inlineStr">
        <is>
          <t>Agent applies EV/EBITDA multiple (8-12×) to QuantaAI, producing a valuation of $80-121M. Actual Series B post-money: $310M. Correct method: ARR multiple (25-40×) → $525M-$840M range for 2025E ARR of $21M.</t>
        </is>
      </c>
      <c r="E29" s="103" t="inlineStr">
        <is>
          <t>Valuation template defaults to EV/EBITDA (correct for manufacturing, wrong for SaaS). No business-model detection before selecting valuation methodology. This is the single most common and destructive agent error on SaaS companies.</t>
        </is>
      </c>
      <c r="F29" s="103" t="inlineStr">
        <is>
          <t>SAAS VALUATION MODULE: Detect business model first. If subscription SaaS with &gt;70% gross margins and &gt;100% NRR: USE ARR/REVENUE MULTIPLES, NOT EV/EBITDA. QuantaAI benchmarks: (1) ARR multiple: 25-40× for Rule of 40 &gt; 60 companies. (2) Revenue multiple: 20-32× for high-growth AI SaaS. (3) EV/EBITDA is meaningless for early-stage SaaS and severely undervalues QuantaAI. Comparables: Veeva IPO'd at 23× ARR; Snowflake at 80× ARR; realistic QuantaAI range: 25-38× ARR = $525M-$798M.</t>
        </is>
      </c>
      <c r="G29" s="103" t="inlineStr">
        <is>
          <t>Ask Valuation Agent for QuantaAI enterprise value.</t>
        </is>
      </c>
      <c r="H29" s="103" t="inlineStr">
        <is>
          <t>Agent outputs $21M ARR × 25-38× = $525M-$798M range. Cites Rule of 40 = 82 as premium justifier. Does NOT apply EV/EBITDA. Notes Series B post-money $310M as floor data point.</t>
        </is>
      </c>
    </row>
    <row r="30" ht="90" customHeight="1">
      <c r="A30" s="102" t="n">
        <v>2</v>
      </c>
      <c r="B30" s="102" t="inlineStr">
        <is>
          <t>CRITICAL</t>
        </is>
      </c>
      <c r="C30" s="103" t="inlineStr">
        <is>
          <t>Financial Health, Revenue Forecasting</t>
        </is>
      </c>
      <c r="D30" s="103" t="inlineStr">
        <is>
          <t>Agent analyzes 'low profitability' because it compares QuantaAI's 23% R&amp;D spend to manufacturing benchmarks (3-6% R&amp;D). Flags S&amp;M spend of 30% as 'excessive overhead'. Both are completely normal — in fact excellent — for B2B SaaS.</t>
        </is>
      </c>
      <c r="E30" s="103" t="inlineStr">
        <is>
          <t>No SaaS operating expense benchmarks. Template uses manufacturing/industrial cost structure logic. In SaaS, R&amp;D 15-25% + S&amp;M 20-35% is the efficient growth model. G&amp;A 8-12% is tight. These ratios are STRENGTHS not weaknesses.</t>
        </is>
      </c>
      <c r="F30" s="103" t="inlineStr">
        <is>
          <t>SAAS COST STRUCTURE MODULE: For B2B SaaS companies, correct benchmark ranges: (1) Gross Margin: 70-90% (QuantaAI 83.4% = excellent). (2) R&amp;D: 15-25% of revenue = innovation investment, not overhead. (3) S&amp;M: 20-35% of revenue = growth investment, normal for land-and-expand. (4) G&amp;A: 8-12% = lean. (5) EBITDA: 20-50% at scale; QuantaAI 52% is EXCEPTIONAL. Never compare SaaS cost ratios to manufacturing or retail benchmarks. Rule of 40 is the correct summary health metric.</t>
        </is>
      </c>
      <c r="G30" s="103" t="inlineStr">
        <is>
          <t>Ask Financial Health agent to assess QuantaAI's cost efficiency.</t>
        </is>
      </c>
      <c r="H30" s="103" t="inlineStr">
        <is>
          <t>Agent states gross margin 83.4% is excellent for SaaS. Notes R&amp;D 23% = appropriate for AI-native product. Flags 52% EBITDA as exceptional and rare. Does NOT call R&amp;D 'excessive' or flag S&amp;M as wasteful.</t>
        </is>
      </c>
    </row>
    <row r="31" ht="90" customHeight="1">
      <c r="A31" s="102" t="n">
        <v>3</v>
      </c>
      <c r="B31" s="102" t="inlineStr">
        <is>
          <t>CRITICAL</t>
        </is>
      </c>
      <c r="C31" s="103" t="inlineStr">
        <is>
          <t>KPIs Pyramid, Customer Retention</t>
        </is>
      </c>
      <c r="D31" s="103" t="inlineStr">
        <is>
          <t>Agent produces OEE, inventory turns, PPM defect rate, and on-time delivery KPIs for QuantaAI — a software company with no physical inventory, no production lines, and no shipping. Then calls NRR and ARR 'not standard' metrics.</t>
        </is>
      </c>
      <c r="E31" s="103" t="inlineStr">
        <is>
          <t>KPI template is manufacturing-default. No business model detection before populating KPI framework. ARR, NRR, CAC, LTV, Rule of 40 are absent from the template. These are the PRIMARY KPIs for any SaaS business.</t>
        </is>
      </c>
      <c r="F31" s="103" t="inlineStr">
        <is>
          <t>SAAS KPI LIBRARY (MANDATORY): Remove all manufacturing KPIs (OEE, PPM, inventory turns, OTD) for software companies. Replace with: (1) ARR + ARR growth. (2) NRR (QuantaAI 138% = world-class). (3) Gross Revenue Retention (97.2%). (4) Annual Churn (2.8%). (5) CAC + CAC Payback (14 months). (6) LTV/CAC (8.2×). (7) Rule of 40 (82). (8) Magic Number (0.74). (9) Avg Contract Value (ACV) $135K. (10) Time to First Value (12 days). (11) MAU/DAU engagement. (12) Gross Margin %. NEVER report OEE, inventory turns, or PPM for a SaaS company.</t>
        </is>
      </c>
      <c r="G31" s="103" t="inlineStr">
        <is>
          <t>Ask KPI Pyramid agent for QuantaAI dashboard.</t>
        </is>
      </c>
      <c r="H31" s="103" t="inlineStr">
        <is>
          <t>Agent produces ARR waterfall, NRR 138%, churn 2.8%, Rule of 40 = 82, CAC payback 14 months, LTV/CAC 8.2×. Does NOT mention OEE, inventory, or delivery metrics.</t>
        </is>
      </c>
    </row>
    <row r="32" ht="90" customHeight="1">
      <c r="A32" s="102" t="n">
        <v>4</v>
      </c>
      <c r="B32" s="102" t="inlineStr">
        <is>
          <t>CRITICAL</t>
        </is>
      </c>
      <c r="C32" s="103" t="inlineStr">
        <is>
          <t>Funding Readiness</t>
        </is>
      </c>
      <c r="D32" s="103" t="inlineStr">
        <is>
          <t>Agent recommends QuantaAI raise a 'growth equity round at $150M valuation to fund operations'. QuantaAI has $28M cash, is FCF positive, and is already valued at $310M post-Series B. The correct next step is IPO preparation, not equity fundraising.</t>
        </is>
      </c>
      <c r="E32" s="103" t="inlineStr">
        <is>
          <t>Funding framework doesn't detect company stage (profitable, cash-rich, post-Series B, IPO-bound). Defaults to recommending next equity round regardless of cash position or profitability. Doesn't distinguish between 'needs capital' vs. 'preparing for liquidity event'.</t>
        </is>
      </c>
      <c r="F32" s="103" t="inlineStr">
        <is>
          <t>STAGE DETECTION — SAAS FUNDING: (1) Check cash: QuantaAI $28M cash + FCF positive = NO CAPITAL NEED. (2) Check stage: Series B post-money $310M + Rule of 40 = 82 = IPO-ready profile. (3) Correct recommendation: IPO preparation (S-1 filing, Deloitte audit, SOX readiness, underwriter selection — Goldman + JPMorgan). (4) Alternative: Strategic M&amp;A at $400-700M (Salesforce, SAP, Microsoft acquirers). (5) NEVER recommend new funding rounds for FCF-positive companies with strong balance sheets unless strategic reason exists.</t>
        </is>
      </c>
      <c r="G32" s="103" t="inlineStr">
        <is>
          <t>Ask Funding Readiness agent to assess QuantaAI.</t>
        </is>
      </c>
      <c r="H32" s="103" t="inlineStr">
        <is>
          <t>Agent recommends IPO preparation track (Goldman/JPMorgan underwriters, S-1 2026 target, 3-yr audited financials). Notes $28M cash + FCF positive = no equity need. Does NOT recommend a new funding round.</t>
        </is>
      </c>
    </row>
    <row r="33" ht="90" customHeight="1">
      <c r="A33" s="104" t="n">
        <v>5</v>
      </c>
      <c r="B33" s="104" t="inlineStr">
        <is>
          <t>IMPORTANT</t>
        </is>
      </c>
      <c r="C33" s="105" t="inlineStr">
        <is>
          <t>Manufacturing Efficiency, Operations Excellence</t>
        </is>
      </c>
      <c r="D33" s="105" t="inlineStr">
        <is>
          <t>Manufacturing Efficiency and Operations Excellence agents produce plant utilization rates, shift schedules, OEE improvement plans, and machine downtime analysis for QuantaAI — which has no manufacturing, no machines, no physical production, and no supply chain of goods.</t>
        </is>
      </c>
      <c r="E33" s="105" t="inlineStr">
        <is>
          <t>Agents designed for manufacturing context. No instruction to first determine if company is a manufacturer. QuantaAI 'operations' = software deployment, cloud infrastructure, AI model serving — entirely different paradigm.</t>
        </is>
      </c>
      <c r="F33" s="105" t="inlineStr">
        <is>
          <t>OPERATIONS CONTEXT DETECTION: Before generating any operations analysis, verify: Is this a software/services company or a manufacturer? For software companies like QuantaAI: (1) 'Operations' = platform reliability (99.96% uptime), AI model performance (P99 latency 210ms), deployment velocity (CI/CD), cloud cost efficiency (COGS 16.6% = efficient). (2) Relevant KPIs: Platform availability, AI inference latency, deployment frequency, cloud cost per customer. (3) NEVER generate OEE, machine utilization, shift scheduling, or physical production metrics for a software company.</t>
        </is>
      </c>
      <c r="G33" s="105" t="inlineStr">
        <is>
          <t>Ask Operations Excellence agent for QuantaAI operational review.</t>
        </is>
      </c>
      <c r="H33" s="105" t="inlineStr">
        <is>
          <t>Agent analyzes: platform uptime 99.96%, AI latency P99 210ms, cloud infrastructure COGS 16.6%, deployment frequency, SOC 2 compliance. Does NOT mention machines, shifts, or physical production.</t>
        </is>
      </c>
    </row>
    <row r="34" ht="90" customHeight="1">
      <c r="A34" s="104" t="n">
        <v>6</v>
      </c>
      <c r="B34" s="104" t="inlineStr">
        <is>
          <t>IMPORTANT</t>
        </is>
      </c>
      <c r="C34" s="105" t="inlineStr">
        <is>
          <t>Supply Chain Optimization</t>
        </is>
      </c>
      <c r="D34" s="105" t="inlineStr">
        <is>
          <t>Supply Chain agent analyzes QuantaAI's 'supplier base', 'raw material inventory', 'logistics costs', and 'on-time delivery to customers' as if it is a product company. QuantaAI has no physical supply chain — its 'supply chain' is AWS infrastructure, AI API providers, and software vendors.</t>
        </is>
      </c>
      <c r="E34" s="105" t="inlineStr">
        <is>
          <t>Generic supply chain template applied without business model context. Software company supply chain is entirely digital: cloud providers, AI APIs, software licenses, data providers.</t>
        </is>
      </c>
      <c r="F34" s="105" t="inlineStr">
        <is>
          <t>SOFTWARE SUPPLY CHAIN MODULE: For AI SaaS companies, the supply chain is: (1) Cloud infrastructure: AWS (primary), GCP (AI inference). Concentration risk: &gt;80% on AWS us-east-1 + eu-west-1. Mitigation: multi-region active-active. (2) AI/LLM APIs: OpenAI API dependency (for some features) — mitigation: proprietary model is primary, OpenAI = fallback. (3) Data providers: No single critical data dependency (trains on customer-provided contracts). (4) Software vendors: Salesforce (CRM), AWS (infra), Snowflake (data). These are the 'supply chain risks' for a SaaS company. No physical logistics, warehousing, or raw material procurement.</t>
        </is>
      </c>
      <c r="G34" s="105" t="inlineStr">
        <is>
          <t>Ask Supply Chain agent to optimize QuantaAI procurement.</t>
        </is>
      </c>
      <c r="H34" s="105" t="inlineStr">
        <is>
          <t>Agent analyzes AWS cloud concentration risk, OpenAI API dependency, Salesforce CRM contract terms. Recommends multi-cloud backup for resilience. Does NOT mention raw materials, warehousing, or logistics.</t>
        </is>
      </c>
    </row>
    <row r="35" ht="90" customHeight="1">
      <c r="A35" s="104" t="n">
        <v>7</v>
      </c>
      <c r="B35" s="104" t="inlineStr">
        <is>
          <t>IMPORTANT</t>
        </is>
      </c>
      <c r="C35" s="105" t="inlineStr">
        <is>
          <t>Regulatory Compliance</t>
        </is>
      </c>
      <c r="D35" s="105" t="inlineStr">
        <is>
          <t>Compliance agent produces OSHA, EPA environmental, NADCAP, FAA, ITAR compliance checklists for QuantaAI — a software company with no manufacturing, no defense articles, and no FAA-regulated products. Misses actual obligations: SOC 2 Type II, GDPR DPAs, EU AI Act, HIPAA BAAs, CCPA.</t>
        </is>
      </c>
      <c r="E35" s="105" t="inlineStr">
        <is>
          <t>Regulatory template defaults to manufacturing/industrial compliance. No software/SaaS/AI regulatory knowledge module.</t>
        </is>
      </c>
      <c r="F35" s="105" t="inlineStr">
        <is>
          <t>AI SAAS REGULATORY MODULE: For US-based AI SaaS companies targeting enterprise: (1) SOC 2 Type II: Required for enterprise sales; QuantaAI has it (Prescient Security, Sept 2024). (2) GDPR: DPAs required for all EU customers (Art. 28); QuantaAI has 143 MSAs with DPAs. (3) EU AI Act: QuantaAI = Limited Risk (Art. 50); transparency obligations met. (4) HIPAA: BAA required for healthcare clients. (5) CCPA: California consumer privacy; annual disclosure required. (6) ISO 27001:2022: Information security management. (7) ASC 606: Revenue recognition for SaaS subscriptions. NEVER mention OSHA, EPA environmental, NADCAP, ITAR, or FAA for a pure software company.</t>
        </is>
      </c>
      <c r="G35" s="105" t="inlineStr">
        <is>
          <t>Ask Compliance agent for QuantaAI regulatory obligations.</t>
        </is>
      </c>
      <c r="H35" s="105" t="inlineStr">
        <is>
          <t>Agent identifies SOC 2, GDPR DPAs, EU AI Act (Limited Risk), HIPAA BAAs, CCPA, ISO 27001, ASC 606. Does NOT mention ITAR, NADCAP, EPA, or FAA.</t>
        </is>
      </c>
    </row>
    <row r="36" ht="90" customHeight="1">
      <c r="A36" s="104" t="n">
        <v>8</v>
      </c>
      <c r="B36" s="104" t="inlineStr">
        <is>
          <t>IMPORTANT</t>
        </is>
      </c>
      <c r="C36" s="105" t="inlineStr">
        <is>
          <t>Pricing Strategy, Sales Conversion</t>
        </is>
      </c>
      <c r="D36" s="105" t="inlineStr">
        <is>
          <t>Pricing agent analyzes QuantaAI's 'cost-plus pricing' and recommends reducing price to gain market share. Sales Conversion analyzes 'lead-to-order' with physical product funnel metrics. Both miss: SaaS usage-based pricing optimization, enterprise multi-year discount strategy, net revenue retention as the primary pricing power indicator.</t>
        </is>
      </c>
      <c r="E36" s="105" t="inlineStr">
        <is>
          <t>Pricing and sales templates built for physical product or service companies. No SaaS pricing model knowledge: ACV, ARR tiers, usage-based overage, multi-year discounting, expansion revenue playbooks.</t>
        </is>
      </c>
      <c r="F36" s="105" t="inlineStr">
        <is>
          <t>SAAS PRICING MODULE: QuantaAI pricing model: (1) 3-tier subscription: Platform ($48K-$240K ACV based on seat count + contract volume). (2) Usage-based: AI query overages above plan limits (~8% of ARR = $1.7M). (3) Expansion: NRR 138% proves pricing power — do NOT recommend price reductions. (4) Enterprise multi-year: 3-yr deals with 5-8% annual price escalation clauses. (5) Sales motion: MEDDIC methodology; avg cycle 4.2 months; champion + economic buyer + technical buyer. (6) The right pricing recommendation for 52% EBITDA + 138% NRR is: increase prices 8-12% annually (consistent with QuantaAI's current trajectory). NOT 'cost-plus' or 'competitive discounting'.</t>
        </is>
      </c>
      <c r="G36" s="105" t="inlineStr">
        <is>
          <t>Ask Pricing Strategy agent for QuantaAI recommendations.</t>
        </is>
      </c>
      <c r="H36" s="105" t="inlineStr">
        <is>
          <t>Agent recommends annual 8-12% price increases (supported by 138% NRR). Analyzes tier structure. Notes usage-based overages as expansion vector. Does NOT recommend cost-plus or price reductions.</t>
        </is>
      </c>
    </row>
  </sheetData>
  <mergeCells count="4">
    <mergeCell ref="A1:I1"/>
    <mergeCell ref="A4:I4"/>
    <mergeCell ref="A27:I27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2026-04-05T21:42:53Z</dcterms:created>
  <dcterms:modified xmlns:dcterms="http://purl.org/dc/terms/" xmlns:xsi="http://www.w3.org/2001/XMLSchema-instance" xsi:type="dcterms:W3CDTF">2026-04-05T21:42:53Z</dcterms:modified>
</cp:coreProperties>
</file>