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01_Company_Overview" sheetId="1" state="visible" r:id="rId1"/>
    <sheet xmlns:r="http://schemas.openxmlformats.org/officeDocument/2006/relationships" name="02_Legal_Corporate" sheetId="2" state="visible" r:id="rId2"/>
    <sheet xmlns:r="http://schemas.openxmlformats.org/officeDocument/2006/relationships" name="03_KPI_Pyramid_Group" sheetId="3" state="visible" r:id="rId3"/>
    <sheet xmlns:r="http://schemas.openxmlformats.org/officeDocument/2006/relationships" name="04_Divisional_Financial_Model" sheetId="4" state="visible" r:id="rId4"/>
    <sheet xmlns:r="http://schemas.openxmlformats.org/officeDocument/2006/relationships" name="05_Business_Plan" sheetId="5" state="visible" r:id="rId5"/>
    <sheet xmlns:r="http://schemas.openxmlformats.org/officeDocument/2006/relationships" name="06_Four_Company_Benchmark" sheetId="6" state="visible" r:id="rId6"/>
    <sheet xmlns:r="http://schemas.openxmlformats.org/officeDocument/2006/relationships" name="07_Agent_QA_Prompt_Corrections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0.0%"/>
    <numFmt numFmtId="165" formatCode="#,##0.000"/>
    <numFmt numFmtId="166" formatCode="#,##0.000;(#,##0.000);&quot;-&quot;"/>
    <numFmt numFmtId="167" formatCode="0&quot;%&quot;"/>
  </numFmts>
  <fonts count="19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name val="Arial"/>
      <b val="1"/>
      <color rgb="00FFFFFF"/>
      <sz val="11"/>
    </font>
    <font>
      <name val="Arial"/>
      <b val="1"/>
      <color rgb="00FFFFFF"/>
      <sz val="9"/>
    </font>
    <font>
      <name val="Arial"/>
      <b val="1"/>
      <color rgb="002C3E50"/>
      <sz val="9"/>
    </font>
    <font>
      <name val="Arial"/>
      <b val="1"/>
      <color rgb="00374151"/>
      <sz val="9"/>
    </font>
    <font>
      <name val="Arial"/>
      <color rgb="00000000"/>
      <sz val="9"/>
    </font>
    <font>
      <name val="Arial"/>
      <b val="1"/>
      <color rgb="00FFFFFF"/>
      <sz val="13"/>
    </font>
    <font>
      <name val="Arial"/>
      <b val="1"/>
      <color rgb="00FFFFFF"/>
      <sz val="10"/>
    </font>
    <font>
      <name val="Arial"/>
      <b val="1"/>
      <color rgb="00000000"/>
      <sz val="9"/>
    </font>
    <font>
      <name val="Arial"/>
      <b val="1"/>
      <color rgb="00C0392B"/>
      <sz val="9"/>
    </font>
    <font>
      <name val="Arial"/>
      <b val="1"/>
      <color rgb="00FFFFFF"/>
      <sz val="14"/>
    </font>
    <font>
      <name val="Arial"/>
      <sz val="9"/>
    </font>
    <font>
      <name val="Arial"/>
      <b val="1"/>
      <color rgb="000E6655"/>
      <sz val="9"/>
    </font>
    <font>
      <name val="Arial"/>
      <b val="1"/>
      <color rgb="001A5276"/>
      <sz val="9"/>
    </font>
    <font>
      <name val="Arial"/>
      <b val="1"/>
      <color rgb="007D6608"/>
      <sz val="9"/>
    </font>
    <font>
      <name val="Arial"/>
      <b val="1"/>
      <color rgb="006C3483"/>
      <sz val="9"/>
    </font>
    <font>
      <name val="Arial"/>
      <b val="1"/>
      <color rgb="00424949"/>
      <sz val="9"/>
    </font>
    <font>
      <name val="Arial"/>
      <b val="1"/>
      <sz val="9"/>
    </font>
  </fonts>
  <fills count="20">
    <fill>
      <patternFill/>
    </fill>
    <fill>
      <patternFill patternType="gray125"/>
    </fill>
    <fill>
      <patternFill patternType="solid">
        <fgColor rgb="00C0392B"/>
      </patternFill>
    </fill>
    <fill>
      <patternFill patternType="solid">
        <fgColor rgb="0096281B"/>
      </patternFill>
    </fill>
    <fill>
      <patternFill patternType="solid">
        <fgColor rgb="002C3E50"/>
      </patternFill>
    </fill>
    <fill>
      <patternFill patternType="solid">
        <fgColor rgb="00D5D8DC"/>
      </patternFill>
    </fill>
    <fill>
      <patternFill patternType="solid">
        <fgColor rgb="00EAF0F6"/>
      </patternFill>
    </fill>
    <fill>
      <patternFill patternType="solid">
        <fgColor rgb="00FDEDEC"/>
      </patternFill>
    </fill>
    <fill>
      <patternFill patternType="solid">
        <fgColor rgb="00EBF5FB"/>
      </patternFill>
    </fill>
    <fill>
      <patternFill patternType="solid">
        <fgColor rgb="00E8F8F5"/>
      </patternFill>
    </fill>
    <fill>
      <patternFill patternType="solid">
        <fgColor rgb="00FEF9E7"/>
      </patternFill>
    </fill>
    <fill>
      <patternFill patternType="solid">
        <fgColor rgb="00F5EEF8"/>
      </patternFill>
    </fill>
    <fill>
      <patternFill patternType="solid">
        <fgColor rgb="00EAF0F1"/>
      </patternFill>
    </fill>
    <fill>
      <patternFill patternType="solid">
        <fgColor rgb="00EAFAF1"/>
      </patternFill>
    </fill>
    <fill>
      <patternFill patternType="solid">
        <fgColor rgb="00FEF5E7"/>
      </patternFill>
    </fill>
    <fill>
      <patternFill patternType="solid">
        <fgColor rgb="00F4ECF7"/>
      </patternFill>
    </fill>
    <fill>
      <patternFill patternType="solid">
        <fgColor rgb="00FDFEFE"/>
      </patternFill>
    </fill>
    <fill>
      <patternFill patternType="solid">
        <fgColor rgb="00FFFDE7"/>
      </patternFill>
    </fill>
    <fill>
      <patternFill patternType="solid">
        <fgColor rgb="00FFF3CD"/>
      </patternFill>
    </fill>
    <fill>
      <patternFill patternType="solid">
        <fgColor rgb="00D1ECF1"/>
      </patternFill>
    </fill>
  </fills>
  <borders count="6">
    <border>
      <left/>
      <right/>
      <top/>
      <bottom/>
      <diagonal/>
    </border>
    <border>
      <left style="thin">
        <color rgb="00BBBBBB"/>
      </left>
      <right style="thin">
        <color rgb="00BBBBBB"/>
      </right>
      <top style="thin">
        <color rgb="00BBBBBB"/>
      </top>
      <bottom style="thin">
        <color rgb="00BBBBBB"/>
      </bottom>
    </border>
    <border>
      <left/>
      <right/>
      <top style="thin">
        <color rgb="00BBBBBB"/>
      </top>
      <bottom/>
      <diagonal/>
    </border>
    <border>
      <left/>
      <right style="thin">
        <color rgb="00BBBBBB"/>
      </right>
      <top style="thin">
        <color rgb="00BBBBBB"/>
      </top>
      <bottom/>
      <diagonal/>
    </border>
    <border>
      <left/>
      <right/>
      <top style="thin">
        <color rgb="00BBBBBB"/>
      </top>
      <bottom style="thin">
        <color rgb="00BBBBBB"/>
      </bottom>
      <diagonal/>
    </border>
    <border>
      <left/>
      <right style="thin">
        <color rgb="00BBBBBB"/>
      </right>
      <top style="thin">
        <color rgb="00BBBBBB"/>
      </top>
      <bottom style="thin">
        <color rgb="00BBBBBB"/>
      </bottom>
      <diagonal/>
    </border>
  </borders>
  <cellStyleXfs count="1">
    <xf numFmtId="0" fontId="0" fillId="0" borderId="0"/>
  </cellStyleXfs>
  <cellXfs count="135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4" borderId="0" applyAlignment="1" pivotButton="0" quotePrefix="0" xfId="0">
      <alignment horizontal="center" vertical="center" wrapText="1"/>
    </xf>
    <xf numFmtId="0" fontId="4" fillId="5" borderId="0" applyAlignment="1" pivotButton="0" quotePrefix="0" xfId="0">
      <alignment horizontal="left" vertical="center"/>
    </xf>
    <xf numFmtId="0" fontId="5" fillId="6" borderId="1" pivotButton="0" quotePrefix="0" xfId="0"/>
    <xf numFmtId="0" fontId="6" fillId="6" borderId="1" applyAlignment="1" pivotButton="0" quotePrefix="0" xfId="0">
      <alignment vertical="top" wrapText="1"/>
    </xf>
    <xf numFmtId="0" fontId="5" fillId="0" borderId="1" pivotButton="0" quotePrefix="0" xfId="0"/>
    <xf numFmtId="0" fontId="6" fillId="0" borderId="1" applyAlignment="1" pivotButton="0" quotePrefix="0" xfId="0">
      <alignment vertical="top" wrapText="1"/>
    </xf>
    <xf numFmtId="0" fontId="7" fillId="2" borderId="0" applyAlignment="1" pivotButton="0" quotePrefix="0" xfId="0">
      <alignment horizontal="center" vertical="center" wrapText="1"/>
    </xf>
    <xf numFmtId="0" fontId="3" fillId="3" borderId="0" applyAlignment="1" pivotButton="0" quotePrefix="0" xfId="0">
      <alignment horizontal="center" vertical="center" wrapText="1"/>
    </xf>
    <xf numFmtId="0" fontId="8" fillId="4" borderId="0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 vertical="center" wrapText="1"/>
    </xf>
    <xf numFmtId="0" fontId="6" fillId="0" borderId="1" applyAlignment="1" pivotButton="0" quotePrefix="0" xfId="0">
      <alignment horizontal="left" vertical="center"/>
    </xf>
    <xf numFmtId="0" fontId="6" fillId="0" borderId="1" applyAlignment="1" pivotButton="0" quotePrefix="0" xfId="0">
      <alignment horizontal="center" vertical="center"/>
    </xf>
    <xf numFmtId="0" fontId="6" fillId="6" borderId="1" applyAlignment="1" pivotButton="0" quotePrefix="0" xfId="0">
      <alignment horizontal="left" vertical="center"/>
    </xf>
    <xf numFmtId="0" fontId="6" fillId="6" borderId="1" applyAlignment="1" pivotButton="0" quotePrefix="0" xfId="0">
      <alignment horizontal="center" vertical="center"/>
    </xf>
    <xf numFmtId="0" fontId="9" fillId="5" borderId="1" applyAlignment="1" pivotButton="0" quotePrefix="0" xfId="0">
      <alignment horizontal="left" vertical="center"/>
    </xf>
    <xf numFmtId="0" fontId="9" fillId="5" borderId="1" applyAlignment="1" pivotButton="0" quotePrefix="0" xfId="0">
      <alignment horizontal="center" vertical="center"/>
    </xf>
    <xf numFmtId="0" fontId="0" fillId="5" borderId="0" pivotButton="0" quotePrefix="0" xfId="0"/>
    <xf numFmtId="0" fontId="6" fillId="0" borderId="1" applyAlignment="1" pivotButton="0" quotePrefix="0" xfId="0">
      <alignment vertical="center" wrapText="1"/>
    </xf>
    <xf numFmtId="0" fontId="6" fillId="0" borderId="1" applyAlignment="1" pivotButton="0" quotePrefix="0" xfId="0">
      <alignment vertical="center"/>
    </xf>
    <xf numFmtId="0" fontId="6" fillId="6" borderId="1" applyAlignment="1" pivotButton="0" quotePrefix="0" xfId="0">
      <alignment vertical="center" wrapText="1"/>
    </xf>
    <xf numFmtId="0" fontId="6" fillId="6" borderId="1" applyAlignment="1" pivotButton="0" quotePrefix="0" xfId="0">
      <alignment vertical="center"/>
    </xf>
    <xf numFmtId="0" fontId="6" fillId="6" borderId="1" applyAlignment="1" pivotButton="0" quotePrefix="0" xfId="0">
      <alignment horizontal="center" vertical="center" wrapText="1"/>
    </xf>
    <xf numFmtId="0" fontId="6" fillId="0" borderId="1" applyAlignment="1" pivotButton="0" quotePrefix="0" xfId="0">
      <alignment horizontal="center" vertical="center" wrapText="1"/>
    </xf>
    <xf numFmtId="0" fontId="10" fillId="0" borderId="1" pivotButton="0" quotePrefix="0" xfId="0"/>
    <xf numFmtId="0" fontId="10" fillId="6" borderId="1" pivotButton="0" quotePrefix="0" xfId="0"/>
    <xf numFmtId="0" fontId="11" fillId="2" borderId="0" applyAlignment="1" pivotButton="0" quotePrefix="0" xfId="0">
      <alignment horizontal="center" vertical="center" wrapText="1"/>
    </xf>
    <xf numFmtId="0" fontId="3" fillId="2" borderId="1" applyAlignment="1" pivotButton="0" quotePrefix="0" xfId="0">
      <alignment horizontal="center" vertical="center" wrapText="1"/>
    </xf>
    <xf numFmtId="0" fontId="6" fillId="7" borderId="1" applyAlignment="1" pivotButton="0" quotePrefix="0" xfId="0">
      <alignment horizontal="left" vertical="center"/>
    </xf>
    <xf numFmtId="0" fontId="6" fillId="7" borderId="1" applyAlignment="1" pivotButton="0" quotePrefix="0" xfId="0">
      <alignment horizontal="left" vertical="center" wrapText="1"/>
    </xf>
    <xf numFmtId="0" fontId="6" fillId="7" borderId="1" applyAlignment="1" pivotButton="0" quotePrefix="0" xfId="0">
      <alignment horizontal="center" vertical="center"/>
    </xf>
    <xf numFmtId="0" fontId="12" fillId="7" borderId="1" applyAlignment="1" pivotButton="0" quotePrefix="0" xfId="0">
      <alignment horizontal="center"/>
    </xf>
    <xf numFmtId="0" fontId="6" fillId="7" borderId="1" applyAlignment="1" pivotButton="0" quotePrefix="0" xfId="0">
      <alignment horizontal="center" vertical="center" wrapText="1"/>
    </xf>
    <xf numFmtId="164" fontId="6" fillId="7" borderId="1" applyAlignment="1" pivotButton="0" quotePrefix="0" xfId="0">
      <alignment horizontal="center" vertical="center"/>
    </xf>
    <xf numFmtId="0" fontId="6" fillId="8" borderId="1" applyAlignment="1" pivotButton="0" quotePrefix="0" xfId="0">
      <alignment horizontal="left" vertical="center"/>
    </xf>
    <xf numFmtId="0" fontId="6" fillId="8" borderId="1" applyAlignment="1" pivotButton="0" quotePrefix="0" xfId="0">
      <alignment horizontal="left" vertical="center" wrapText="1"/>
    </xf>
    <xf numFmtId="0" fontId="6" fillId="8" borderId="1" applyAlignment="1" pivotButton="0" quotePrefix="0" xfId="0">
      <alignment horizontal="center" vertical="center"/>
    </xf>
    <xf numFmtId="164" fontId="6" fillId="8" borderId="1" applyAlignment="1" pivotButton="0" quotePrefix="0" xfId="0">
      <alignment horizontal="center" vertical="center"/>
    </xf>
    <xf numFmtId="0" fontId="12" fillId="8" borderId="1" applyAlignment="1" pivotButton="0" quotePrefix="0" xfId="0">
      <alignment horizontal="center"/>
    </xf>
    <xf numFmtId="0" fontId="6" fillId="8" borderId="1" applyAlignment="1" pivotButton="0" quotePrefix="0" xfId="0">
      <alignment horizontal="center" vertical="center" wrapText="1"/>
    </xf>
    <xf numFmtId="0" fontId="6" fillId="9" borderId="1" applyAlignment="1" pivotButton="0" quotePrefix="0" xfId="0">
      <alignment horizontal="left" vertical="center"/>
    </xf>
    <xf numFmtId="0" fontId="6" fillId="9" borderId="1" applyAlignment="1" pivotButton="0" quotePrefix="0" xfId="0">
      <alignment horizontal="left" vertical="center" wrapText="1"/>
    </xf>
    <xf numFmtId="0" fontId="6" fillId="9" borderId="1" applyAlignment="1" pivotButton="0" quotePrefix="0" xfId="0">
      <alignment horizontal="center" vertical="center"/>
    </xf>
    <xf numFmtId="0" fontId="12" fillId="9" borderId="1" applyAlignment="1" pivotButton="0" quotePrefix="0" xfId="0">
      <alignment horizontal="center"/>
    </xf>
    <xf numFmtId="0" fontId="6" fillId="9" borderId="1" applyAlignment="1" pivotButton="0" quotePrefix="0" xfId="0">
      <alignment horizontal="center" vertical="center" wrapText="1"/>
    </xf>
    <xf numFmtId="164" fontId="6" fillId="9" borderId="1" applyAlignment="1" pivotButton="0" quotePrefix="0" xfId="0">
      <alignment horizontal="center" vertical="center"/>
    </xf>
    <xf numFmtId="0" fontId="6" fillId="10" borderId="1" applyAlignment="1" pivotButton="0" quotePrefix="0" xfId="0">
      <alignment horizontal="left" vertical="center"/>
    </xf>
    <xf numFmtId="0" fontId="6" fillId="10" borderId="1" applyAlignment="1" pivotButton="0" quotePrefix="0" xfId="0">
      <alignment horizontal="left" vertical="center" wrapText="1"/>
    </xf>
    <xf numFmtId="0" fontId="6" fillId="10" borderId="1" applyAlignment="1" pivotButton="0" quotePrefix="0" xfId="0">
      <alignment horizontal="center" vertical="center"/>
    </xf>
    <xf numFmtId="0" fontId="12" fillId="10" borderId="1" applyAlignment="1" pivotButton="0" quotePrefix="0" xfId="0">
      <alignment horizontal="center"/>
    </xf>
    <xf numFmtId="0" fontId="6" fillId="10" borderId="1" applyAlignment="1" pivotButton="0" quotePrefix="0" xfId="0">
      <alignment horizontal="center" vertical="center" wrapText="1"/>
    </xf>
    <xf numFmtId="164" fontId="6" fillId="10" borderId="1" applyAlignment="1" pivotButton="0" quotePrefix="0" xfId="0">
      <alignment horizontal="center" vertical="center"/>
    </xf>
    <xf numFmtId="0" fontId="6" fillId="11" borderId="1" applyAlignment="1" pivotButton="0" quotePrefix="0" xfId="0">
      <alignment horizontal="left" vertical="center"/>
    </xf>
    <xf numFmtId="0" fontId="6" fillId="11" borderId="1" applyAlignment="1" pivotButton="0" quotePrefix="0" xfId="0">
      <alignment horizontal="left" vertical="center" wrapText="1"/>
    </xf>
    <xf numFmtId="0" fontId="6" fillId="11" borderId="1" applyAlignment="1" pivotButton="0" quotePrefix="0" xfId="0">
      <alignment horizontal="center" vertical="center"/>
    </xf>
    <xf numFmtId="0" fontId="12" fillId="11" borderId="1" applyAlignment="1" pivotButton="0" quotePrefix="0" xfId="0">
      <alignment horizontal="center"/>
    </xf>
    <xf numFmtId="0" fontId="6" fillId="11" borderId="1" applyAlignment="1" pivotButton="0" quotePrefix="0" xfId="0">
      <alignment horizontal="center" vertical="center" wrapText="1"/>
    </xf>
    <xf numFmtId="164" fontId="6" fillId="11" borderId="1" applyAlignment="1" pivotButton="0" quotePrefix="0" xfId="0">
      <alignment horizontal="center" vertical="center"/>
    </xf>
    <xf numFmtId="0" fontId="6" fillId="12" borderId="1" applyAlignment="1" pivotButton="0" quotePrefix="0" xfId="0">
      <alignment horizontal="left" vertical="center"/>
    </xf>
    <xf numFmtId="0" fontId="6" fillId="12" borderId="1" applyAlignment="1" pivotButton="0" quotePrefix="0" xfId="0">
      <alignment horizontal="left" vertical="center" wrapText="1"/>
    </xf>
    <xf numFmtId="0" fontId="6" fillId="12" borderId="1" applyAlignment="1" pivotButton="0" quotePrefix="0" xfId="0">
      <alignment horizontal="center" vertical="center"/>
    </xf>
    <xf numFmtId="0" fontId="12" fillId="12" borderId="1" applyAlignment="1" pivotButton="0" quotePrefix="0" xfId="0">
      <alignment horizontal="center"/>
    </xf>
    <xf numFmtId="0" fontId="6" fillId="12" borderId="1" applyAlignment="1" pivotButton="0" quotePrefix="0" xfId="0">
      <alignment horizontal="center" vertical="center" wrapText="1"/>
    </xf>
    <xf numFmtId="164" fontId="6" fillId="12" borderId="1" applyAlignment="1" pivotButton="0" quotePrefix="0" xfId="0">
      <alignment horizontal="center" vertical="center"/>
    </xf>
    <xf numFmtId="0" fontId="6" fillId="13" borderId="1" applyAlignment="1" pivotButton="0" quotePrefix="0" xfId="0">
      <alignment horizontal="left" vertical="center"/>
    </xf>
    <xf numFmtId="0" fontId="6" fillId="13" borderId="1" applyAlignment="1" pivotButton="0" quotePrefix="0" xfId="0">
      <alignment horizontal="left" vertical="center" wrapText="1"/>
    </xf>
    <xf numFmtId="0" fontId="6" fillId="13" borderId="1" applyAlignment="1" pivotButton="0" quotePrefix="0" xfId="0">
      <alignment horizontal="center" vertical="center"/>
    </xf>
    <xf numFmtId="164" fontId="6" fillId="13" borderId="1" applyAlignment="1" pivotButton="0" quotePrefix="0" xfId="0">
      <alignment horizontal="center" vertical="center"/>
    </xf>
    <xf numFmtId="0" fontId="12" fillId="13" borderId="1" applyAlignment="1" pivotButton="0" quotePrefix="0" xfId="0">
      <alignment horizontal="center"/>
    </xf>
    <xf numFmtId="0" fontId="6" fillId="13" borderId="1" applyAlignment="1" pivotButton="0" quotePrefix="0" xfId="0">
      <alignment horizontal="center" vertical="center" wrapText="1"/>
    </xf>
    <xf numFmtId="0" fontId="6" fillId="14" borderId="1" applyAlignment="1" pivotButton="0" quotePrefix="0" xfId="0">
      <alignment horizontal="left" vertical="center"/>
    </xf>
    <xf numFmtId="0" fontId="6" fillId="14" borderId="1" applyAlignment="1" pivotButton="0" quotePrefix="0" xfId="0">
      <alignment horizontal="left" vertical="center" wrapText="1"/>
    </xf>
    <xf numFmtId="0" fontId="6" fillId="14" borderId="1" applyAlignment="1" pivotButton="0" quotePrefix="0" xfId="0">
      <alignment horizontal="center" vertical="center"/>
    </xf>
    <xf numFmtId="0" fontId="12" fillId="14" borderId="1" applyAlignment="1" pivotButton="0" quotePrefix="0" xfId="0">
      <alignment horizontal="center"/>
    </xf>
    <xf numFmtId="0" fontId="6" fillId="14" borderId="1" applyAlignment="1" pivotButton="0" quotePrefix="0" xfId="0">
      <alignment horizontal="center" vertical="center" wrapText="1"/>
    </xf>
    <xf numFmtId="164" fontId="6" fillId="14" borderId="1" applyAlignment="1" pivotButton="0" quotePrefix="0" xfId="0">
      <alignment horizontal="center" vertical="center"/>
    </xf>
    <xf numFmtId="0" fontId="8" fillId="2" borderId="1" applyAlignment="1" pivotButton="0" quotePrefix="0" xfId="0">
      <alignment horizontal="center"/>
    </xf>
    <xf numFmtId="0" fontId="6" fillId="9" borderId="1" pivotButton="0" quotePrefix="0" xfId="0"/>
    <xf numFmtId="4" fontId="6" fillId="9" borderId="1" pivotButton="0" quotePrefix="0" xfId="0"/>
    <xf numFmtId="0" fontId="6" fillId="8" borderId="1" pivotButton="0" quotePrefix="0" xfId="0"/>
    <xf numFmtId="4" fontId="6" fillId="8" borderId="1" pivotButton="0" quotePrefix="0" xfId="0"/>
    <xf numFmtId="0" fontId="6" fillId="10" borderId="1" pivotButton="0" quotePrefix="0" xfId="0"/>
    <xf numFmtId="4" fontId="6" fillId="10" borderId="1" pivotButton="0" quotePrefix="0" xfId="0"/>
    <xf numFmtId="0" fontId="6" fillId="15" borderId="1" pivotButton="0" quotePrefix="0" xfId="0"/>
    <xf numFmtId="164" fontId="6" fillId="15" borderId="1" pivotButton="0" quotePrefix="0" xfId="0"/>
    <xf numFmtId="4" fontId="6" fillId="15" borderId="1" pivotButton="0" quotePrefix="0" xfId="0"/>
    <xf numFmtId="0" fontId="6" fillId="16" borderId="1" pivotButton="0" quotePrefix="0" xfId="0"/>
    <xf numFmtId="164" fontId="6" fillId="16" borderId="1" pivotButton="0" quotePrefix="0" xfId="0"/>
    <xf numFmtId="0" fontId="9" fillId="5" borderId="1" pivotButton="0" quotePrefix="0" xfId="0"/>
    <xf numFmtId="4" fontId="9" fillId="5" borderId="1" pivotButton="0" quotePrefix="0" xfId="0"/>
    <xf numFmtId="0" fontId="6" fillId="0" borderId="1" pivotButton="0" quotePrefix="0" xfId="0"/>
    <xf numFmtId="4" fontId="6" fillId="0" borderId="1" pivotButton="0" quotePrefix="0" xfId="0"/>
    <xf numFmtId="164" fontId="6" fillId="0" borderId="1" pivotButton="0" quotePrefix="0" xfId="0"/>
    <xf numFmtId="164" fontId="6" fillId="9" borderId="1" pivotButton="0" quotePrefix="0" xfId="0"/>
    <xf numFmtId="164" fontId="6" fillId="8" borderId="1" pivotButton="0" quotePrefix="0" xfId="0"/>
    <xf numFmtId="164" fontId="6" fillId="10" borderId="1" pivotButton="0" quotePrefix="0" xfId="0"/>
    <xf numFmtId="165" fontId="6" fillId="0" borderId="1" pivotButton="0" quotePrefix="0" xfId="0"/>
    <xf numFmtId="164" fontId="9" fillId="5" borderId="1" pivotButton="0" quotePrefix="0" xfId="0"/>
    <xf numFmtId="165" fontId="9" fillId="5" borderId="1" pivotButton="0" quotePrefix="0" xfId="0"/>
    <xf numFmtId="166" fontId="9" fillId="5" borderId="1" pivotButton="0" quotePrefix="0" xfId="0"/>
    <xf numFmtId="166" fontId="6" fillId="0" borderId="1" pivotButton="0" quotePrefix="0" xfId="0"/>
    <xf numFmtId="0" fontId="6" fillId="6" borderId="1" pivotButton="0" quotePrefix="0" xfId="0"/>
    <xf numFmtId="166" fontId="6" fillId="6" borderId="1" pivotButton="0" quotePrefix="0" xfId="0"/>
    <xf numFmtId="164" fontId="6" fillId="6" borderId="1" pivotButton="0" quotePrefix="0" xfId="0"/>
    <xf numFmtId="0" fontId="13" fillId="9" borderId="1" applyAlignment="1" pivotButton="0" quotePrefix="0" xfId="0">
      <alignment horizontal="center"/>
    </xf>
    <xf numFmtId="0" fontId="14" fillId="8" borderId="1" applyAlignment="1" pivotButton="0" quotePrefix="0" xfId="0">
      <alignment horizontal="center"/>
    </xf>
    <xf numFmtId="0" fontId="15" fillId="10" borderId="1" applyAlignment="1" pivotButton="0" quotePrefix="0" xfId="0">
      <alignment horizontal="center"/>
    </xf>
    <xf numFmtId="0" fontId="16" fillId="15" borderId="1" applyAlignment="1" pivotButton="0" quotePrefix="0" xfId="0">
      <alignment horizontal="center"/>
    </xf>
    <xf numFmtId="0" fontId="17" fillId="16" borderId="1" applyAlignment="1" pivotButton="0" quotePrefix="0" xfId="0">
      <alignment horizontal="center"/>
    </xf>
    <xf numFmtId="0" fontId="8" fillId="3" borderId="0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/>
    </xf>
    <xf numFmtId="0" fontId="0" fillId="0" borderId="4" pivotButton="0" quotePrefix="0" xfId="0"/>
    <xf numFmtId="0" fontId="0" fillId="0" borderId="5" pivotButton="0" quotePrefix="0" xfId="0"/>
    <xf numFmtId="0" fontId="6" fillId="0" borderId="1" applyAlignment="1" pivotButton="0" quotePrefix="0" xfId="0">
      <alignment horizontal="center" vertical="top"/>
    </xf>
    <xf numFmtId="0" fontId="10" fillId="0" borderId="1" applyAlignment="1" pivotButton="0" quotePrefix="0" xfId="0">
      <alignment vertical="top" wrapText="1"/>
    </xf>
    <xf numFmtId="0" fontId="6" fillId="6" borderId="1" applyAlignment="1" pivotButton="0" quotePrefix="0" xfId="0">
      <alignment horizontal="center" vertical="top"/>
    </xf>
    <xf numFmtId="0" fontId="10" fillId="6" borderId="1" applyAlignment="1" pivotButton="0" quotePrefix="0" xfId="0">
      <alignment vertical="top" wrapText="1"/>
    </xf>
    <xf numFmtId="0" fontId="9" fillId="0" borderId="1" applyAlignment="1" pivotButton="0" quotePrefix="0" xfId="0">
      <alignment vertical="top" wrapText="1"/>
    </xf>
    <xf numFmtId="0" fontId="9" fillId="6" borderId="1" applyAlignment="1" pivotButton="0" quotePrefix="0" xfId="0">
      <alignment vertical="top" wrapText="1"/>
    </xf>
    <xf numFmtId="0" fontId="18" fillId="6" borderId="1" pivotButton="0" quotePrefix="0" xfId="0"/>
    <xf numFmtId="0" fontId="0" fillId="6" borderId="1" pivotButton="0" quotePrefix="0" xfId="0"/>
    <xf numFmtId="0" fontId="0" fillId="17" borderId="1" pivotButton="0" quotePrefix="0" xfId="0"/>
    <xf numFmtId="167" fontId="18" fillId="6" borderId="1" pivotButton="0" quotePrefix="0" xfId="0"/>
    <xf numFmtId="0" fontId="0" fillId="6" borderId="1" applyAlignment="1" pivotButton="0" quotePrefix="0" xfId="0">
      <alignment vertical="top" wrapText="1"/>
    </xf>
    <xf numFmtId="0" fontId="18" fillId="0" borderId="1" pivotButton="0" quotePrefix="0" xfId="0"/>
    <xf numFmtId="0" fontId="0" fillId="0" borderId="1" pivotButton="0" quotePrefix="0" xfId="0"/>
    <xf numFmtId="167" fontId="18" fillId="5" borderId="1" pivotButton="0" quotePrefix="0" xfId="0"/>
    <xf numFmtId="0" fontId="0" fillId="0" borderId="1" applyAlignment="1" pivotButton="0" quotePrefix="0" xfId="0">
      <alignment vertical="top" wrapText="1"/>
    </xf>
    <xf numFmtId="0" fontId="8" fillId="2" borderId="0" applyAlignment="1" pivotButton="0" quotePrefix="0" xfId="0">
      <alignment horizontal="center" vertical="center" wrapText="1"/>
    </xf>
    <xf numFmtId="0" fontId="9" fillId="18" borderId="1" applyAlignment="1" pivotButton="0" quotePrefix="0" xfId="0">
      <alignment horizontal="center" vertical="top" wrapText="1"/>
    </xf>
    <xf numFmtId="0" fontId="6" fillId="18" borderId="1" applyAlignment="1" pivotButton="0" quotePrefix="0" xfId="0">
      <alignment horizontal="left" vertical="top" wrapText="1"/>
    </xf>
    <xf numFmtId="0" fontId="9" fillId="19" borderId="1" applyAlignment="1" pivotButton="0" quotePrefix="0" xfId="0">
      <alignment horizontal="center" vertical="top" wrapText="1"/>
    </xf>
    <xf numFmtId="0" fontId="6" fillId="19" borderId="1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51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34" customWidth="1" min="1" max="1"/>
    <col width="80" customWidth="1" min="2" max="2"/>
  </cols>
  <sheetData>
    <row r="1" ht="38" customHeight="1">
      <c r="A1" s="1" t="inlineStr">
        <is>
          <t>⬟  LONGHUA ADVANCED MANUFACTURING GROUP CO., LTD.</t>
        </is>
      </c>
    </row>
    <row r="2" ht="24" customHeight="1">
      <c r="A2" s="2" t="inlineStr">
        <is>
          <t>龙华先进制造集团有限公司  |  深圳证券交易所  |  股票代码: 002987.SZ</t>
        </is>
      </c>
    </row>
    <row r="3" ht="18" customHeight="1">
      <c r="A3" s="3" t="inlineStr">
        <is>
          <t>Industry Case — AI BIZ GURU / GURU MBA  |  Diversified Advanced Manufacturing  |  China → Global</t>
        </is>
      </c>
    </row>
    <row r="4" ht="6" customHeight="1"/>
    <row r="5" ht="17" customHeight="1">
      <c r="A5" s="4" t="inlineStr">
        <is>
          <t>▶  IDENTITY &amp; REGISTRATION</t>
        </is>
      </c>
    </row>
    <row r="6" ht="15" customHeight="1">
      <c r="A6" s="5" t="inlineStr">
        <is>
          <t>Legal Name (English)</t>
        </is>
      </c>
      <c r="B6" s="6" t="inlineStr">
        <is>
          <t>Longhua Advanced Manufacturing Group Co., Ltd.</t>
        </is>
      </c>
    </row>
    <row r="7" ht="15" customHeight="1">
      <c r="A7" s="7" t="inlineStr">
        <is>
          <t>Legal Name (Chinese)</t>
        </is>
      </c>
      <c r="B7" s="8" t="inlineStr">
        <is>
          <t>龙华先进制造集团有限公司</t>
        </is>
      </c>
    </row>
    <row r="8" ht="15" customHeight="1">
      <c r="A8" s="5" t="inlineStr">
        <is>
          <t>Stock Ticker / Exchange</t>
        </is>
      </c>
      <c r="B8" s="6" t="inlineStr">
        <is>
          <t>002987.SZ — Shenzhen Stock Exchange (SZSE), ChiNext Board</t>
        </is>
      </c>
    </row>
    <row r="9" ht="15" customHeight="1">
      <c r="A9" s="7" t="inlineStr">
        <is>
          <t>Founded</t>
        </is>
      </c>
      <c r="B9" s="8" t="inlineStr">
        <is>
          <t>1998 — Shenzhen, Guangdong Province</t>
        </is>
      </c>
    </row>
    <row r="10" ht="15" customHeight="1">
      <c r="A10" s="5" t="inlineStr">
        <is>
          <t>Headquarters</t>
        </is>
      </c>
      <c r="B10" s="6" t="inlineStr">
        <is>
          <t>Longhua District, Shenzhen, Guangdong 518109, PRC</t>
        </is>
      </c>
    </row>
    <row r="11" ht="15" customHeight="1">
      <c r="A11" s="7" t="inlineStr">
        <is>
          <t>Unified Social Credit Code</t>
        </is>
      </c>
      <c r="B11" s="8" t="inlineStr">
        <is>
          <t>91440300MA5F2TKQ7X</t>
        </is>
      </c>
    </row>
    <row r="12" ht="15" customHeight="1">
      <c r="A12" s="5" t="inlineStr">
        <is>
          <t>Business Registration</t>
        </is>
      </c>
      <c r="B12" s="6" t="inlineStr">
        <is>
          <t>Shenzhen Market Supervision and Administration Bureau</t>
        </is>
      </c>
    </row>
    <row r="13" ht="15" customHeight="1">
      <c r="A13" s="7" t="inlineStr">
        <is>
          <t>Registered Capital</t>
        </is>
      </c>
      <c r="B13" s="8" t="inlineStr">
        <is>
          <t>RMB 3,850,000,000 (¥3.85B) — fully paid</t>
        </is>
      </c>
    </row>
    <row r="14" ht="15" customHeight="1">
      <c r="A14" s="5" t="inlineStr">
        <is>
          <t>Enterprise Type</t>
        </is>
      </c>
      <c r="B14" s="6" t="inlineStr">
        <is>
          <t>非国有控股上市公司 (Privately-controlled listed company)</t>
        </is>
      </c>
    </row>
    <row r="15" ht="15" customHeight="1">
      <c r="A15" s="7" t="inlineStr">
        <is>
          <t>Primary Industry (CSRC)</t>
        </is>
      </c>
      <c r="B15" s="8" t="inlineStr">
        <is>
          <t>C35 — Special Purpose Machinery Manufacturing</t>
        </is>
      </c>
    </row>
    <row r="16" ht="15" customHeight="1">
      <c r="A16" s="5" t="inlineStr">
        <is>
          <t>Secondary Industries</t>
        </is>
      </c>
      <c r="B16" s="6" t="inlineStr">
        <is>
          <t>C39 Electronics, C37 Railroad/Auto/Other Transport, C26 Chemicals</t>
        </is>
      </c>
    </row>
    <row r="17" ht="15" customHeight="1">
      <c r="A17" s="7" t="inlineStr">
        <is>
          <t>Total Manufacturing Area</t>
        </is>
      </c>
      <c r="B17" s="8" t="inlineStr">
        <is>
          <t>4.2 million m² across 18 plants (PRC + Vietnam + Mexico)</t>
        </is>
      </c>
    </row>
    <row r="18" ht="5" customHeight="1"/>
    <row r="19" ht="17" customHeight="1">
      <c r="A19" s="4" t="inlineStr">
        <is>
          <t>▶  FIVE-DIVISION STRUCTURE</t>
        </is>
      </c>
    </row>
    <row r="20" ht="20" customHeight="1">
      <c r="A20" s="5" t="inlineStr">
        <is>
          <t>Division 1 — LHG Electronics</t>
        </is>
      </c>
      <c r="B20" s="6" t="inlineStr">
        <is>
          <t>PCBs, semiconductor packaging, display modules, IoT sensors | Revenue 2025E: RMB 5.8B (~$800MM) | 38% of Group</t>
        </is>
      </c>
    </row>
    <row r="21" ht="20" customHeight="1">
      <c r="A21" s="7" t="inlineStr">
        <is>
          <t>Division 2 — LHG Automotive</t>
        </is>
      </c>
      <c r="B21" s="8" t="inlineStr">
        <is>
          <t>EV battery trays, precision stamping, ADAS brackets, chassis | Revenue 2025E: RMB 4.1B (~$565MM) | 27% of Group</t>
        </is>
      </c>
    </row>
    <row r="22" ht="20" customHeight="1">
      <c r="A22" s="5" t="inlineStr">
        <is>
          <t>Division 3 — LHG Industrial Systems</t>
        </is>
      </c>
      <c r="B22" s="6" t="inlineStr">
        <is>
          <t>CNC machines, industrial robots, automation lines, PLCs | Revenue 2025E: RMB 2.9B (~$400MM) | 19% of Group</t>
        </is>
      </c>
    </row>
    <row r="23" ht="20" customHeight="1">
      <c r="A23" s="7" t="inlineStr">
        <is>
          <t>Division 4 — LHG Advanced Materials</t>
        </is>
      </c>
      <c r="B23" s="8" t="inlineStr">
        <is>
          <t>Specialty polymers, composites, rare-earth magnets, coatings | Revenue 2025E: RMB 1.5B (~$207MM) | 10% of Group</t>
        </is>
      </c>
    </row>
    <row r="24" ht="20" customHeight="1">
      <c r="A24" s="5" t="inlineStr">
        <is>
          <t>Division 5 — LHG Consumer Products</t>
        </is>
      </c>
      <c r="B24" s="6" t="inlineStr">
        <is>
          <t>Power tools, small appliances, smart home devices (OEM+ODM) | Revenue 2025E: RMB 0.9B (~$124MM) | 6% of Group</t>
        </is>
      </c>
    </row>
    <row r="25" ht="5" customHeight="1"/>
    <row r="26" ht="17" customHeight="1">
      <c r="A26" s="4" t="inlineStr">
        <is>
          <t>▶  CONSOLIDATED FINANCIALS AT A GLANCE (2025E)</t>
        </is>
      </c>
    </row>
    <row r="27" ht="15" customHeight="1">
      <c r="A27" s="7" t="inlineStr">
        <is>
          <t>Revenue (RMB B)</t>
        </is>
      </c>
      <c r="B27" s="8" t="inlineStr">
        <is>
          <t>¥ 15.2B</t>
        </is>
      </c>
    </row>
    <row r="28" ht="15" customHeight="1">
      <c r="A28" s="5" t="inlineStr">
        <is>
          <t>Revenue (USD MM)</t>
        </is>
      </c>
      <c r="B28" s="6" t="inlineStr">
        <is>
          <t>$ 2,096MM  [USD/CNY 7.25 avg 2025E]</t>
        </is>
      </c>
    </row>
    <row r="29" ht="15" customHeight="1">
      <c r="A29" s="7" t="inlineStr">
        <is>
          <t>Gross Profit (RMB B)</t>
        </is>
      </c>
      <c r="B29" s="8" t="inlineStr">
        <is>
          <t>¥ 3.35B  (22.0% gross margin)</t>
        </is>
      </c>
    </row>
    <row r="30" ht="15" customHeight="1">
      <c r="A30" s="5" t="inlineStr">
        <is>
          <t>EBITDA (RMB B)</t>
        </is>
      </c>
      <c r="B30" s="6" t="inlineStr">
        <is>
          <t>¥ 1.82B  (12.0% EBITDA margin)</t>
        </is>
      </c>
    </row>
    <row r="31" ht="15" customHeight="1">
      <c r="A31" s="7" t="inlineStr">
        <is>
          <t>EBIT (RMB B)</t>
        </is>
      </c>
      <c r="B31" s="8" t="inlineStr">
        <is>
          <t>¥ 1.38B  (9.1% EBIT margin)</t>
        </is>
      </c>
    </row>
    <row r="32" ht="15" customHeight="1">
      <c r="A32" s="5" t="inlineStr">
        <is>
          <t>Net Profit (RMB B)</t>
        </is>
      </c>
      <c r="B32" s="6" t="inlineStr">
        <is>
          <t>¥ 0.98B  (6.4% net margin)</t>
        </is>
      </c>
    </row>
    <row r="33" ht="15" customHeight="1">
      <c r="A33" s="7" t="inlineStr">
        <is>
          <t>Total Assets (RMB B)</t>
        </is>
      </c>
      <c r="B33" s="8" t="inlineStr">
        <is>
          <t>¥ 24.6B</t>
        </is>
      </c>
    </row>
    <row r="34" ht="15" customHeight="1">
      <c r="A34" s="5" t="inlineStr">
        <is>
          <t>Net Debt (RMB B)</t>
        </is>
      </c>
      <c r="B34" s="6" t="inlineStr">
        <is>
          <t>¥ 4.2B  (Net Debt/EBITDA: 2.3x)</t>
        </is>
      </c>
    </row>
    <row r="35" ht="15" customHeight="1">
      <c r="A35" s="7" t="inlineStr">
        <is>
          <t>Market Cap (RMB B)</t>
        </is>
      </c>
      <c r="B35" s="8" t="inlineStr">
        <is>
          <t>¥ 28.4B  (~$3.9B USD)  [as of Dec 2024]</t>
        </is>
      </c>
    </row>
    <row r="36" ht="15" customHeight="1">
      <c r="A36" s="5" t="inlineStr">
        <is>
          <t>Employees (Group)</t>
        </is>
      </c>
      <c r="B36" s="6" t="inlineStr">
        <is>
          <t>68,400 FTE across all divisions and geographies</t>
        </is>
      </c>
    </row>
    <row r="37" ht="15" customHeight="1">
      <c r="A37" s="7" t="inlineStr">
        <is>
          <t>R&amp;D Spend (RMB B)</t>
        </is>
      </c>
      <c r="B37" s="8" t="inlineStr">
        <is>
          <t>¥ 0.91B  (6.0% of Revenue) — 2,840 engineers, 312 patents granted 2024</t>
        </is>
      </c>
    </row>
    <row r="38" ht="5" customHeight="1"/>
    <row r="39" ht="17" customHeight="1">
      <c r="A39" s="4" t="inlineStr">
        <is>
          <t>▶  GEOGRAPHIC FOOTPRINT</t>
        </is>
      </c>
    </row>
    <row r="40" ht="20" customHeight="1">
      <c r="A40" s="5" t="inlineStr">
        <is>
          <t>China Manufacturing</t>
        </is>
      </c>
      <c r="B40" s="6" t="inlineStr">
        <is>
          <t>Shenzhen (HQ + Electronics); Dongguan (Automotive); Suzhou (Industrial Systems); Wuhan (Materials); Chengdu (Consumer)</t>
        </is>
      </c>
    </row>
    <row r="41" ht="20" customHeight="1">
      <c r="A41" s="7" t="inlineStr">
        <is>
          <t>Overseas Manufacturing</t>
        </is>
      </c>
      <c r="B41" s="8" t="inlineStr">
        <is>
          <t>Vietnam — Binh Duong (Electronics overflow, 120K m²); Mexico — Monterrey (Nearshore for US clients, 80K m²)</t>
        </is>
      </c>
    </row>
    <row r="42" ht="20" customHeight="1">
      <c r="A42" s="5" t="inlineStr">
        <is>
          <t>Global Sales Offices</t>
        </is>
      </c>
      <c r="B42" s="6" t="inlineStr">
        <is>
          <t>USA (Detroit, San Jose, Houston); Germany (Munich, Stuttgart); Japan (Tokyo); South Korea (Seoul); UAE (Dubai)</t>
        </is>
      </c>
    </row>
    <row r="43" ht="15" customHeight="1">
      <c r="A43" s="7" t="inlineStr">
        <is>
          <t>Export Revenue Mix</t>
        </is>
      </c>
      <c r="B43" s="8" t="inlineStr">
        <is>
          <t>China domestic 52% | USA 18% | Europe 14% | SE Asia 8% | Other 8%</t>
        </is>
      </c>
    </row>
    <row r="44" ht="5" customHeight="1"/>
    <row r="45" ht="17" customHeight="1">
      <c r="A45" s="4" t="inlineStr">
        <is>
          <t>▶  CERTIFICATIONS &amp; COMPLIANCE</t>
        </is>
      </c>
    </row>
    <row r="46" ht="20" customHeight="1">
      <c r="A46" s="5" t="inlineStr">
        <is>
          <t>Quality</t>
        </is>
      </c>
      <c r="B46" s="6" t="inlineStr">
        <is>
          <t>ISO 9001:2015 (all divisions) | IATF 16949 (Automotive) | ISO 13485 (Medical electronics)</t>
        </is>
      </c>
    </row>
    <row r="47" ht="20" customHeight="1">
      <c r="A47" s="7" t="inlineStr">
        <is>
          <t>Environmental</t>
        </is>
      </c>
      <c r="B47" s="8" t="inlineStr">
        <is>
          <t>ISO 14001:2015 | ISO 50001 Energy | National Carbon Market registered | Green Factory (4 sites)</t>
        </is>
      </c>
    </row>
    <row r="48" ht="15" customHeight="1">
      <c r="A48" s="5" t="inlineStr">
        <is>
          <t>Electronics</t>
        </is>
      </c>
      <c r="B48" s="6" t="inlineStr">
        <is>
          <t>UL / CE / FCC / RoHS 2.0 / REACH | AEC-Q100 (Automotive Electronics)</t>
        </is>
      </c>
    </row>
    <row r="49" ht="20" customHeight="1">
      <c r="A49" s="7" t="inlineStr">
        <is>
          <t>Trade &amp; Export</t>
        </is>
      </c>
      <c r="B49" s="8" t="inlineStr">
        <is>
          <t>AEO (Shenzhen Customs) | ITAR-free (non-defense) | US BIS EAR-99 classified products</t>
        </is>
      </c>
    </row>
    <row r="50" ht="20" customHeight="1">
      <c r="A50" s="5" t="inlineStr">
        <is>
          <t>Financial/Governance</t>
        </is>
      </c>
      <c r="B50" s="6" t="inlineStr">
        <is>
          <t>A-share listed (CSRC) | Big-4 auditor (PwC Beijing) | ESG Report per GRI Standards | CSRC 信息披露 compliant</t>
        </is>
      </c>
    </row>
    <row r="51" ht="20" customHeight="1">
      <c r="A51" s="7" t="inlineStr">
        <is>
          <t>Smart Manufacturing</t>
        </is>
      </c>
      <c r="B51" s="8" t="inlineStr">
        <is>
          <t>工业互联网平台 Level 3 | Lighthouse Factory candidate (WEF 2025) | 5G-connected production lines</t>
        </is>
      </c>
    </row>
  </sheetData>
  <mergeCells count="8">
    <mergeCell ref="A26:B26"/>
    <mergeCell ref="A2:I2"/>
    <mergeCell ref="A19:B19"/>
    <mergeCell ref="A5:B5"/>
    <mergeCell ref="A1:I1"/>
    <mergeCell ref="A45:B45"/>
    <mergeCell ref="A3:I3"/>
    <mergeCell ref="A39:B39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58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30" customWidth="1" min="1" max="1"/>
    <col width="20" customWidth="1" min="2" max="2"/>
    <col width="12" customWidth="1" min="3" max="3"/>
    <col width="16" customWidth="1" min="4" max="4"/>
    <col width="10" customWidth="1" min="5" max="5"/>
    <col width="14" customWidth="1" min="6" max="6"/>
    <col width="12" customWidth="1" min="7" max="7"/>
    <col width="18" customWidth="1" min="8" max="8"/>
    <col width="24" customWidth="1" min="9" max="9"/>
    <col width="6" customWidth="1" min="10" max="10"/>
  </cols>
  <sheetData>
    <row r="1" ht="30" customHeight="1">
      <c r="A1" s="9" t="inlineStr">
        <is>
          <t>LONGHUA GROUP — Legal, Governance &amp; Corporate Structure</t>
        </is>
      </c>
    </row>
    <row r="2" ht="30" customHeight="1">
      <c r="A2" s="10" t="inlineStr">
        <is>
          <t>Listed Entity | PRC Company Law 2023 | CSRC Listed Co. Governance Code | Big-4 Audited (PwC)</t>
        </is>
      </c>
    </row>
    <row r="4" ht="22" customHeight="1">
      <c r="A4" s="11" t="inlineStr">
        <is>
          <t>SHAREHOLDING STRUCTURE (A-Shares: ¥3,850,000,000 registered capital | 3.85B shares @ ¥1 par)</t>
        </is>
      </c>
    </row>
    <row r="5" ht="28" customHeight="1">
      <c r="A5" s="12" t="inlineStr">
        <is>
          <t>Shareholder</t>
        </is>
      </c>
      <c r="B5" s="12" t="inlineStr">
        <is>
          <t>Role</t>
        </is>
      </c>
      <c r="C5" s="12" t="inlineStr">
        <is>
          <t>Share Type</t>
        </is>
      </c>
      <c r="D5" s="12" t="inlineStr">
        <is>
          <t>Shares (MM)</t>
        </is>
      </c>
      <c r="E5" s="12" t="inlineStr">
        <is>
          <t>% Ownership</t>
        </is>
      </c>
      <c r="F5" s="12" t="inlineStr">
        <is>
          <t>Voting Rights</t>
        </is>
      </c>
      <c r="G5" s="12" t="inlineStr">
        <is>
          <t>Market Value
(RMB B)</t>
        </is>
      </c>
      <c r="H5" s="12" t="inlineStr">
        <is>
          <t>Lock-up</t>
        </is>
      </c>
      <c r="I5" s="12" t="inlineStr">
        <is>
          <t>Notes</t>
        </is>
      </c>
    </row>
    <row r="6">
      <c r="A6" s="13" t="inlineStr">
        <is>
          <t>Longhua Holdings Co., Ltd.</t>
        </is>
      </c>
      <c r="B6" s="13" t="inlineStr">
        <is>
          <t>Controlling Shareholder (实控人)</t>
        </is>
      </c>
      <c r="C6" s="13" t="inlineStr">
        <is>
          <t>A-Share (Restricted)</t>
        </is>
      </c>
      <c r="D6" s="14" t="n">
        <v>1540</v>
      </c>
      <c r="E6" s="14" t="n">
        <v>0.4</v>
      </c>
      <c r="F6" s="14" t="inlineStr">
        <is>
          <t>40.0%</t>
        </is>
      </c>
      <c r="G6" s="14" t="inlineStr">
        <is>
          <t>¥11.4B</t>
        </is>
      </c>
      <c r="H6" s="14" t="inlineStr">
        <is>
          <t>36 months</t>
        </is>
      </c>
      <c r="I6" s="14" t="inlineStr">
        <is>
          <t>Family trust of founder Chen Mingzhi; controls via holding co.</t>
        </is>
      </c>
    </row>
    <row r="7">
      <c r="A7" s="15" t="inlineStr">
        <is>
          <t>National Social Security Fund (NSSF)</t>
        </is>
      </c>
      <c r="B7" s="15" t="inlineStr">
        <is>
          <t>State Institutional</t>
        </is>
      </c>
      <c r="C7" s="15" t="inlineStr">
        <is>
          <t>A-Share (Tradeable)</t>
        </is>
      </c>
      <c r="D7" s="16" t="n">
        <v>577</v>
      </c>
      <c r="E7" s="16" t="n">
        <v>0.15</v>
      </c>
      <c r="F7" s="16" t="inlineStr">
        <is>
          <t>15.0%</t>
        </is>
      </c>
      <c r="G7" s="16" t="inlineStr">
        <is>
          <t>¥4.3B</t>
        </is>
      </c>
      <c r="H7" s="16" t="inlineStr">
        <is>
          <t>None</t>
        </is>
      </c>
      <c r="I7" s="16" t="inlineStr">
        <is>
          <t>Social security portfolio; passive investor</t>
        </is>
      </c>
    </row>
    <row r="8">
      <c r="A8" s="13" t="inlineStr">
        <is>
          <t>HHLR Fund (Hillhouse Capital)</t>
        </is>
      </c>
      <c r="B8" s="13" t="inlineStr">
        <is>
          <t>PE/Strategic</t>
        </is>
      </c>
      <c r="C8" s="13" t="inlineStr">
        <is>
          <t>A-Share (Tradeable)</t>
        </is>
      </c>
      <c r="D8" s="14" t="n">
        <v>385</v>
      </c>
      <c r="E8" s="14" t="n">
        <v>0.1</v>
      </c>
      <c r="F8" s="14" t="inlineStr">
        <is>
          <t>10.0%</t>
        </is>
      </c>
      <c r="G8" s="14" t="inlineStr">
        <is>
          <t>¥2.8B</t>
        </is>
      </c>
      <c r="H8" s="14" t="inlineStr">
        <is>
          <t>12 months</t>
        </is>
      </c>
      <c r="I8" s="14" t="inlineStr">
        <is>
          <t>Board observer seat; industrial tech thesis</t>
        </is>
      </c>
    </row>
    <row r="9">
      <c r="A9" s="15" t="inlineStr">
        <is>
          <t>China Merchants Bank WM Products</t>
        </is>
      </c>
      <c r="B9" s="15" t="inlineStr">
        <is>
          <t>Public Fund</t>
        </is>
      </c>
      <c r="C9" s="15" t="inlineStr">
        <is>
          <t>A-Share (Tradeable)</t>
        </is>
      </c>
      <c r="D9" s="16" t="n">
        <v>231</v>
      </c>
      <c r="E9" s="16" t="n">
        <v>0.06</v>
      </c>
      <c r="F9" s="16" t="inlineStr">
        <is>
          <t>6.0%</t>
        </is>
      </c>
      <c r="G9" s="16" t="inlineStr">
        <is>
          <t>¥1.7B</t>
        </is>
      </c>
      <c r="H9" s="16" t="inlineStr">
        <is>
          <t>None</t>
        </is>
      </c>
      <c r="I9" s="16" t="inlineStr">
        <is>
          <t>Banking WM channel; no board rights</t>
        </is>
      </c>
    </row>
    <row r="10">
      <c r="A10" s="13" t="inlineStr">
        <is>
          <t>Employee ESOP Phase I+II</t>
        </is>
      </c>
      <c r="B10" s="13" t="inlineStr">
        <is>
          <t>Management / Key Staff</t>
        </is>
      </c>
      <c r="C10" s="13" t="inlineStr">
        <is>
          <t>A-Share (Restricted)</t>
        </is>
      </c>
      <c r="D10" s="14" t="n">
        <v>193</v>
      </c>
      <c r="E10" s="14" t="n">
        <v>0.05</v>
      </c>
      <c r="F10" s="14" t="inlineStr">
        <is>
          <t>5.0%</t>
        </is>
      </c>
      <c r="G10" s="14" t="inlineStr">
        <is>
          <t>¥1.4B</t>
        </is>
      </c>
      <c r="H10" s="14" t="inlineStr">
        <is>
          <t>24 months</t>
        </is>
      </c>
      <c r="I10" s="14" t="inlineStr">
        <is>
          <t>1,840 participants; 4-yr vesting</t>
        </is>
      </c>
    </row>
    <row r="11">
      <c r="A11" s="15" t="inlineStr">
        <is>
          <t>H-Share Institutional (HK Connect)</t>
        </is>
      </c>
      <c r="B11" s="15" t="inlineStr">
        <is>
          <t>Foreign Institutional</t>
        </is>
      </c>
      <c r="C11" s="15" t="inlineStr">
        <is>
          <t>H-Share (HK listed)</t>
        </is>
      </c>
      <c r="D11" s="16" t="n">
        <v>154</v>
      </c>
      <c r="E11" s="16" t="n">
        <v>0.04</v>
      </c>
      <c r="F11" s="16" t="inlineStr">
        <is>
          <t>4.0%</t>
        </is>
      </c>
      <c r="G11" s="16" t="inlineStr">
        <is>
          <t>¥1.1B</t>
        </is>
      </c>
      <c r="H11" s="16" t="inlineStr">
        <is>
          <t>None</t>
        </is>
      </c>
      <c r="I11" s="16" t="inlineStr">
        <is>
          <t>Via Stock Connect; includes BlackRock, Fidelity</t>
        </is>
      </c>
    </row>
    <row r="12">
      <c r="A12" s="13" t="inlineStr">
        <is>
          <t>Public Float (A-share)</t>
        </is>
      </c>
      <c r="B12" s="13" t="inlineStr">
        <is>
          <t>Retail + Institutional</t>
        </is>
      </c>
      <c r="C12" s="13" t="inlineStr">
        <is>
          <t>A-Share (Tradeable)</t>
        </is>
      </c>
      <c r="D12" s="14" t="n">
        <v>770</v>
      </c>
      <c r="E12" s="14" t="n">
        <v>0.2</v>
      </c>
      <c r="F12" s="14" t="inlineStr">
        <is>
          <t>20.0%</t>
        </is>
      </c>
      <c r="G12" s="14" t="inlineStr">
        <is>
          <t>¥5.7B</t>
        </is>
      </c>
      <c r="H12" s="14" t="inlineStr">
        <is>
          <t>None</t>
        </is>
      </c>
      <c r="I12" s="14" t="inlineStr">
        <is>
          <t>Free float; actively traded SZSE</t>
        </is>
      </c>
    </row>
    <row r="13">
      <c r="A13" s="17" t="inlineStr">
        <is>
          <t>TOTAL / WEIGHTED AVG</t>
        </is>
      </c>
      <c r="B13" s="17" t="inlineStr"/>
      <c r="C13" s="17" t="inlineStr"/>
      <c r="D13" s="18" t="n">
        <v>3850</v>
      </c>
      <c r="E13" s="18" t="n">
        <v>1</v>
      </c>
      <c r="F13" s="18" t="inlineStr">
        <is>
          <t>100.0%</t>
        </is>
      </c>
      <c r="G13" s="18" t="inlineStr">
        <is>
          <t>¥28.4B</t>
        </is>
      </c>
      <c r="H13" s="18" t="inlineStr"/>
      <c r="I13" s="18" t="inlineStr">
        <is>
          <t>Market cap as of Dec 2024</t>
        </is>
      </c>
      <c r="J13" s="19" t="n"/>
    </row>
    <row r="15" ht="22" customHeight="1">
      <c r="A15" s="11" t="inlineStr">
        <is>
          <t>BOARD OF DIRECTORS (董事会) — 9 Members per CSRC Requirements</t>
        </is>
      </c>
    </row>
    <row r="16" ht="28" customHeight="1">
      <c r="A16" s="12" t="inlineStr">
        <is>
          <t>Name (EN/CN)</t>
        </is>
      </c>
      <c r="B16" s="12" t="inlineStr">
        <is>
          <t>Title</t>
        </is>
      </c>
      <c r="C16" s="12" t="inlineStr">
        <is>
          <t>Type</t>
        </is>
      </c>
      <c r="D16" s="12" t="inlineStr">
        <is>
          <t>Appointed by</t>
        </is>
      </c>
      <c r="E16" s="12" t="inlineStr">
        <is>
          <t>Committees</t>
        </is>
      </c>
      <c r="F16" s="12" t="inlineStr">
        <is>
          <t>Term</t>
        </is>
      </c>
      <c r="G16" s="12" t="inlineStr">
        <is>
          <t>Background</t>
        </is>
      </c>
      <c r="H16" s="12" t="inlineStr">
        <is>
          <t>Nationality</t>
        </is>
      </c>
      <c r="I16" s="12" t="inlineStr">
        <is>
          <t>Notes</t>
        </is>
      </c>
    </row>
    <row r="17" ht="20" customHeight="1">
      <c r="A17" s="20" t="inlineStr">
        <is>
          <t>Chen Mingzhi / 陈明志</t>
        </is>
      </c>
      <c r="B17" s="21" t="inlineStr">
        <is>
          <t>Chairman (董事长)</t>
        </is>
      </c>
      <c r="C17" s="21" t="inlineStr">
        <is>
          <t>Executive</t>
        </is>
      </c>
      <c r="D17" s="21" t="inlineStr">
        <is>
          <t>Controlling Shareholder</t>
        </is>
      </c>
      <c r="E17" s="20" t="inlineStr">
        <is>
          <t>Executive (Chair)</t>
        </is>
      </c>
      <c r="F17" s="21" t="inlineStr">
        <is>
          <t>2023-2026</t>
        </is>
      </c>
      <c r="G17" s="20" t="inlineStr">
        <is>
          <t>Founder; HKUST EE; 26 yrs in mfg</t>
        </is>
      </c>
      <c r="H17" s="21" t="inlineStr">
        <is>
          <t>PRC</t>
        </is>
      </c>
      <c r="I17" s="20" t="inlineStr">
        <is>
          <t>Founder; controls 40% via Longhua Holdings</t>
        </is>
      </c>
    </row>
    <row r="18" ht="20" customHeight="1">
      <c r="A18" s="22" t="inlineStr">
        <is>
          <t>Dr. Li Yanfang / 李艳芳</t>
        </is>
      </c>
      <c r="B18" s="23" t="inlineStr">
        <is>
          <t>CEO / General Manager</t>
        </is>
      </c>
      <c r="C18" s="23" t="inlineStr">
        <is>
          <t>Executive</t>
        </is>
      </c>
      <c r="D18" s="23" t="inlineStr">
        <is>
          <t>Board</t>
        </is>
      </c>
      <c r="E18" s="22" t="inlineStr">
        <is>
          <t>Executive</t>
        </is>
      </c>
      <c r="F18" s="23" t="inlineStr">
        <is>
          <t>2023-2026</t>
        </is>
      </c>
      <c r="G18" s="22" t="inlineStr">
        <is>
          <t>Tsinghua ME PhD; ex-Foxconn VP</t>
        </is>
      </c>
      <c r="H18" s="23" t="inlineStr">
        <is>
          <t>PRC</t>
        </is>
      </c>
      <c r="I18" s="22" t="inlineStr">
        <is>
          <t>Day-to-day operations; KPI accountability</t>
        </is>
      </c>
    </row>
    <row r="19" ht="20" customHeight="1">
      <c r="A19" s="20" t="inlineStr">
        <is>
          <t>Wang Jianbo / 王建博</t>
        </is>
      </c>
      <c r="B19" s="21" t="inlineStr">
        <is>
          <t>CFO / Finance Director</t>
        </is>
      </c>
      <c r="C19" s="21" t="inlineStr">
        <is>
          <t>Executive</t>
        </is>
      </c>
      <c r="D19" s="21" t="inlineStr">
        <is>
          <t>Board</t>
        </is>
      </c>
      <c r="E19" s="20" t="inlineStr">
        <is>
          <t>Audit (non-chair)</t>
        </is>
      </c>
      <c r="F19" s="21" t="inlineStr">
        <is>
          <t>2023-2026</t>
        </is>
      </c>
      <c r="G19" s="20" t="inlineStr">
        <is>
          <t>CPA (PRC); ex-PwC Beijing partner</t>
        </is>
      </c>
      <c r="H19" s="21" t="inlineStr">
        <is>
          <t>PRC</t>
        </is>
      </c>
      <c r="I19" s="20" t="inlineStr">
        <is>
          <t>CSRC disclosure officer; investor relations</t>
        </is>
      </c>
    </row>
    <row r="20" ht="20" customHeight="1">
      <c r="A20" s="22" t="inlineStr">
        <is>
          <t>Zhang Wei / 张伟</t>
        </is>
      </c>
      <c r="B20" s="23" t="inlineStr">
        <is>
          <t>COO / VP Operations</t>
        </is>
      </c>
      <c r="C20" s="23" t="inlineStr">
        <is>
          <t>Executive</t>
        </is>
      </c>
      <c r="D20" s="23" t="inlineStr">
        <is>
          <t>Board</t>
        </is>
      </c>
      <c r="E20" s="22" t="inlineStr">
        <is>
          <t>Executive</t>
        </is>
      </c>
      <c r="F20" s="23" t="inlineStr">
        <is>
          <t>2023-2026</t>
        </is>
      </c>
      <c r="G20" s="22" t="inlineStr">
        <is>
          <t>Lean Six Sigma MBB; ex-BYD VP Ops</t>
        </is>
      </c>
      <c r="H20" s="23" t="inlineStr">
        <is>
          <t>PRC</t>
        </is>
      </c>
      <c r="I20" s="22" t="inlineStr">
        <is>
          <t>All 5 divisions operational oversight</t>
        </is>
      </c>
    </row>
    <row r="21" ht="20" customHeight="1">
      <c r="A21" s="20" t="inlineStr">
        <is>
          <t>Prof. Liu Mei / 刘梅</t>
        </is>
      </c>
      <c r="B21" s="21" t="inlineStr">
        <is>
          <t>Independent Director</t>
        </is>
      </c>
      <c r="C21" s="21" t="inlineStr">
        <is>
          <t>Independent</t>
        </is>
      </c>
      <c r="D21" s="21" t="inlineStr">
        <is>
          <t>Shareholder Vote</t>
        </is>
      </c>
      <c r="E21" s="20" t="inlineStr">
        <is>
          <t>Audit (Chair); Remuneration</t>
        </is>
      </c>
      <c r="F21" s="21" t="inlineStr">
        <is>
          <t>2022-2025</t>
        </is>
      </c>
      <c r="G21" s="20" t="inlineStr">
        <is>
          <t>Renmin Univ Finance Prof; ex-CSRC advisor</t>
        </is>
      </c>
      <c r="H21" s="21" t="inlineStr">
        <is>
          <t>PRC</t>
        </is>
      </c>
      <c r="I21" s="20" t="inlineStr">
        <is>
          <t>Financial expert per CSRC Rule</t>
        </is>
      </c>
    </row>
    <row r="22" ht="20" customHeight="1">
      <c r="A22" s="22" t="inlineStr">
        <is>
          <t>Michael Schmidt</t>
        </is>
      </c>
      <c r="B22" s="23" t="inlineStr">
        <is>
          <t>Independent Director</t>
        </is>
      </c>
      <c r="C22" s="23" t="inlineStr">
        <is>
          <t>Independent</t>
        </is>
      </c>
      <c r="D22" s="23" t="inlineStr">
        <is>
          <t>Shareholder Vote</t>
        </is>
      </c>
      <c r="E22" s="22" t="inlineStr">
        <is>
          <t>Strategy; Nomination</t>
        </is>
      </c>
      <c r="F22" s="23" t="inlineStr">
        <is>
          <t>2023-2026</t>
        </is>
      </c>
      <c r="G22" s="22" t="inlineStr">
        <is>
          <t>Ex-CEO Continental AG China; Stuttgart MBA</t>
        </is>
      </c>
      <c r="H22" s="23" t="inlineStr">
        <is>
          <t>German</t>
        </is>
      </c>
      <c r="I22" s="22" t="inlineStr">
        <is>
          <t>Automotive div strategic advisor</t>
        </is>
      </c>
    </row>
    <row r="23" ht="20" customHeight="1">
      <c r="A23" s="20" t="inlineStr">
        <is>
          <t>Dr. Sarah Chen / 陈莎莉</t>
        </is>
      </c>
      <c r="B23" s="21" t="inlineStr">
        <is>
          <t>Independent Director</t>
        </is>
      </c>
      <c r="C23" s="21" t="inlineStr">
        <is>
          <t>Independent</t>
        </is>
      </c>
      <c r="D23" s="21" t="inlineStr">
        <is>
          <t>Shareholder Vote</t>
        </is>
      </c>
      <c r="E23" s="20" t="inlineStr">
        <is>
          <t>Audit; ESG Committee</t>
        </is>
      </c>
      <c r="F23" s="21" t="inlineStr">
        <is>
          <t>2023-2026</t>
        </is>
      </c>
      <c r="G23" s="20" t="inlineStr">
        <is>
          <t>Stanford Materials PhD; ESG specialist</t>
        </is>
      </c>
      <c r="H23" s="21" t="inlineStr">
        <is>
          <t>US/PRC</t>
        </is>
      </c>
      <c r="I23" s="20" t="inlineStr">
        <is>
          <t>Dual citizen; ESG/carbon expertise</t>
        </is>
      </c>
    </row>
    <row r="24" ht="20" customHeight="1">
      <c r="A24" s="22" t="inlineStr">
        <is>
          <t>Rep. NSSF / 全国社保基金代表</t>
        </is>
      </c>
      <c r="B24" s="23" t="inlineStr">
        <is>
          <t>Non-exec Director</t>
        </is>
      </c>
      <c r="C24" s="23" t="inlineStr">
        <is>
          <t>Non-executive</t>
        </is>
      </c>
      <c r="D24" s="23" t="inlineStr">
        <is>
          <t>NSSF</t>
        </is>
      </c>
      <c r="E24" s="22" t="inlineStr">
        <is>
          <t>Remuneration (Chair)</t>
        </is>
      </c>
      <c r="F24" s="23" t="inlineStr">
        <is>
          <t>2022-2025</t>
        </is>
      </c>
      <c r="G24" s="22" t="inlineStr">
        <is>
          <t>NSSF Investment Dept Director</t>
        </is>
      </c>
      <c r="H24" s="23" t="inlineStr">
        <is>
          <t>PRC</t>
        </is>
      </c>
      <c r="I24" s="22" t="inlineStr">
        <is>
          <t>State institutional representative</t>
        </is>
      </c>
    </row>
    <row r="25" ht="20" customHeight="1">
      <c r="A25" s="20" t="inlineStr">
        <is>
          <t>Rep. Hillhouse / 高瓴资本代表</t>
        </is>
      </c>
      <c r="B25" s="21" t="inlineStr">
        <is>
          <t>Non-exec Director</t>
        </is>
      </c>
      <c r="C25" s="21" t="inlineStr">
        <is>
          <t>Non-executive</t>
        </is>
      </c>
      <c r="D25" s="21" t="inlineStr">
        <is>
          <t>Hillhouse Capital</t>
        </is>
      </c>
      <c r="E25" s="20" t="inlineStr">
        <is>
          <t>Strategy (Chair)</t>
        </is>
      </c>
      <c r="F25" s="21" t="inlineStr">
        <is>
          <t>2023-2026</t>
        </is>
      </c>
      <c r="G25" s="20" t="inlineStr">
        <is>
          <t>Hillhouse Managing Director, Industrials</t>
        </is>
      </c>
      <c r="H25" s="21" t="inlineStr">
        <is>
          <t>PRC</t>
        </is>
      </c>
      <c r="I25" s="20" t="inlineStr">
        <is>
          <t>Observer rights; no blocking vote</t>
        </is>
      </c>
    </row>
    <row r="28" ht="22" customHeight="1">
      <c r="A28" s="11" t="inlineStr">
        <is>
          <t>KEY SUBSIDIARIES &amp; JOINT VENTURES (Selected — 47 entities total)</t>
        </is>
      </c>
    </row>
    <row r="29" ht="28" customHeight="1">
      <c r="A29" s="12" t="inlineStr">
        <is>
          <t>Entity Name</t>
        </is>
      </c>
      <c r="B29" s="12" t="inlineStr">
        <is>
          <t>Division</t>
        </is>
      </c>
      <c r="C29" s="12" t="inlineStr">
        <is>
          <t>Country</t>
        </is>
      </c>
      <c r="D29" s="12" t="inlineStr">
        <is>
          <t>Entity Type</t>
        </is>
      </c>
      <c r="E29" s="12" t="inlineStr">
        <is>
          <t>% Owned</t>
        </is>
      </c>
      <c r="F29" s="12" t="inlineStr">
        <is>
          <t>Revenue 2025E
(RMB B)</t>
        </is>
      </c>
      <c r="G29" s="12" t="inlineStr">
        <is>
          <t>Employees</t>
        </is>
      </c>
      <c r="H29" s="12" t="inlineStr">
        <is>
          <t>Regulator</t>
        </is>
      </c>
      <c r="I29" s="12" t="inlineStr">
        <is>
          <t>Strategic Role</t>
        </is>
      </c>
    </row>
    <row r="30" ht="20" customHeight="1">
      <c r="A30" s="15" t="inlineStr">
        <is>
          <t>Longhua Electronics Shenzhen Co.</t>
        </is>
      </c>
      <c r="B30" s="15" t="inlineStr">
        <is>
          <t>Electronics</t>
        </is>
      </c>
      <c r="C30" s="15" t="inlineStr">
        <is>
          <t>China</t>
        </is>
      </c>
      <c r="D30" s="15" t="inlineStr">
        <is>
          <t>WFOE (外资企业)</t>
        </is>
      </c>
      <c r="E30" s="16" t="inlineStr">
        <is>
          <t>100%</t>
        </is>
      </c>
      <c r="F30" s="16" t="inlineStr">
        <is>
          <t>¥3.2B</t>
        </is>
      </c>
      <c r="G30" s="16" t="inlineStr">
        <is>
          <t>18,400</t>
        </is>
      </c>
      <c r="H30" s="16" t="inlineStr">
        <is>
          <t>SAMR Shenzhen</t>
        </is>
      </c>
      <c r="I30" s="24" t="inlineStr">
        <is>
          <t>PCB + display mfg HQ</t>
        </is>
      </c>
    </row>
    <row r="31" ht="20" customHeight="1">
      <c r="A31" s="13" t="inlineStr">
        <is>
          <t>Longhua Electronics Vietnam Co.</t>
        </is>
      </c>
      <c r="B31" s="13" t="inlineStr">
        <is>
          <t>Electronics</t>
        </is>
      </c>
      <c r="C31" s="13" t="inlineStr">
        <is>
          <t>Vietnam</t>
        </is>
      </c>
      <c r="D31" s="13" t="inlineStr">
        <is>
          <t>FIE (外商投资)</t>
        </is>
      </c>
      <c r="E31" s="14" t="inlineStr">
        <is>
          <t>100%</t>
        </is>
      </c>
      <c r="F31" s="14" t="inlineStr">
        <is>
          <t>¥1.4B</t>
        </is>
      </c>
      <c r="G31" s="14" t="inlineStr">
        <is>
          <t>8,200</t>
        </is>
      </c>
      <c r="H31" s="14" t="inlineStr">
        <is>
          <t>MPI Vietnam</t>
        </is>
      </c>
      <c r="I31" s="25" t="inlineStr">
        <is>
          <t>Cost arbitrage; EU-origin goods</t>
        </is>
      </c>
    </row>
    <row r="32" ht="20" customHeight="1">
      <c r="A32" s="15" t="inlineStr">
        <is>
          <t>LHG Semiconductor Packaging Co.</t>
        </is>
      </c>
      <c r="B32" s="15" t="inlineStr">
        <is>
          <t>Electronics</t>
        </is>
      </c>
      <c r="C32" s="15" t="inlineStr">
        <is>
          <t>China</t>
        </is>
      </c>
      <c r="D32" s="15" t="inlineStr">
        <is>
          <t>Sino-Foreign JV</t>
        </is>
      </c>
      <c r="E32" s="16" t="inlineStr">
        <is>
          <t>65%</t>
        </is>
      </c>
      <c r="F32" s="16" t="inlineStr">
        <is>
          <t>¥1.2B</t>
        </is>
      </c>
      <c r="G32" s="16" t="inlineStr">
        <is>
          <t>3,100</t>
        </is>
      </c>
      <c r="H32" s="16" t="inlineStr">
        <is>
          <t>SAMR Suzhou</t>
        </is>
      </c>
      <c r="I32" s="24" t="inlineStr">
        <is>
          <t>35% with Taiwan partner ASE</t>
        </is>
      </c>
    </row>
    <row r="33" ht="20" customHeight="1">
      <c r="A33" s="13" t="inlineStr">
        <is>
          <t>Longhua Auto Parts (Dongguan)</t>
        </is>
      </c>
      <c r="B33" s="13" t="inlineStr">
        <is>
          <t>Automotive</t>
        </is>
      </c>
      <c r="C33" s="13" t="inlineStr">
        <is>
          <t>China</t>
        </is>
      </c>
      <c r="D33" s="13" t="inlineStr">
        <is>
          <t>WFOE</t>
        </is>
      </c>
      <c r="E33" s="14" t="inlineStr">
        <is>
          <t>100%</t>
        </is>
      </c>
      <c r="F33" s="14" t="inlineStr">
        <is>
          <t>¥2.4B</t>
        </is>
      </c>
      <c r="G33" s="14" t="inlineStr">
        <is>
          <t>9,600</t>
        </is>
      </c>
      <c r="H33" s="14" t="inlineStr">
        <is>
          <t>SAMR Dongguan</t>
        </is>
      </c>
      <c r="I33" s="25" t="inlineStr">
        <is>
          <t>EV battery tray, ADAS brackets</t>
        </is>
      </c>
    </row>
    <row r="34" ht="20" customHeight="1">
      <c r="A34" s="15" t="inlineStr">
        <is>
          <t>LHG Auto Mexico S. de R.L.</t>
        </is>
      </c>
      <c r="B34" s="15" t="inlineStr">
        <is>
          <t>Automotive</t>
        </is>
      </c>
      <c r="C34" s="15" t="inlineStr">
        <is>
          <t>Mexico</t>
        </is>
      </c>
      <c r="D34" s="15" t="inlineStr">
        <is>
          <t>Foreign Co.</t>
        </is>
      </c>
      <c r="E34" s="16" t="inlineStr">
        <is>
          <t>100%</t>
        </is>
      </c>
      <c r="F34" s="16" t="inlineStr">
        <is>
          <t>¥0.8B</t>
        </is>
      </c>
      <c r="G34" s="16" t="inlineStr">
        <is>
          <t>2,800</t>
        </is>
      </c>
      <c r="H34" s="16" t="inlineStr">
        <is>
          <t>SE México</t>
        </is>
      </c>
      <c r="I34" s="24" t="inlineStr">
        <is>
          <t>Nearshore for GM, Ford, Tesla USA</t>
        </is>
      </c>
    </row>
    <row r="35" ht="20" customHeight="1">
      <c r="A35" s="13" t="inlineStr">
        <is>
          <t>Longhua Robotics Co., Ltd.</t>
        </is>
      </c>
      <c r="B35" s="13" t="inlineStr">
        <is>
          <t>Industrial</t>
        </is>
      </c>
      <c r="C35" s="13" t="inlineStr">
        <is>
          <t>China</t>
        </is>
      </c>
      <c r="D35" s="13" t="inlineStr">
        <is>
          <t>WFOE</t>
        </is>
      </c>
      <c r="E35" s="14" t="inlineStr">
        <is>
          <t>100%</t>
        </is>
      </c>
      <c r="F35" s="14" t="inlineStr">
        <is>
          <t>¥1.6B</t>
        </is>
      </c>
      <c r="G35" s="14" t="inlineStr">
        <is>
          <t>4,200</t>
        </is>
      </c>
      <c r="H35" s="14" t="inlineStr">
        <is>
          <t>SAMR Suzhou</t>
        </is>
      </c>
      <c r="I35" s="25" t="inlineStr">
        <is>
          <t>6-axis robots + SCARA; exports</t>
        </is>
      </c>
    </row>
    <row r="36" ht="20" customHeight="1">
      <c r="A36" s="15" t="inlineStr">
        <is>
          <t>LHG CNC Systems (Wuhan)</t>
        </is>
      </c>
      <c r="B36" s="15" t="inlineStr">
        <is>
          <t>Industrial</t>
        </is>
      </c>
      <c r="C36" s="15" t="inlineStr">
        <is>
          <t>China</t>
        </is>
      </c>
      <c r="D36" s="15" t="inlineStr">
        <is>
          <t>WFOE</t>
        </is>
      </c>
      <c r="E36" s="16" t="inlineStr">
        <is>
          <t>100%</t>
        </is>
      </c>
      <c r="F36" s="16" t="inlineStr">
        <is>
          <t>¥1.0B</t>
        </is>
      </c>
      <c r="G36" s="16" t="inlineStr">
        <is>
          <t>3,800</t>
        </is>
      </c>
      <c r="H36" s="16" t="inlineStr">
        <is>
          <t>SAMR Wuhan</t>
        </is>
      </c>
      <c r="I36" s="24" t="inlineStr">
        <is>
          <t>5-axis CNC machining centres</t>
        </is>
      </c>
    </row>
    <row r="37" ht="20" customHeight="1">
      <c r="A37" s="13" t="inlineStr">
        <is>
          <t>Longhua Industrial Germany GmbH</t>
        </is>
      </c>
      <c r="B37" s="13" t="inlineStr">
        <is>
          <t>Industrial</t>
        </is>
      </c>
      <c r="C37" s="13" t="inlineStr">
        <is>
          <t>Germany</t>
        </is>
      </c>
      <c r="D37" s="13" t="inlineStr">
        <is>
          <t>GmbH</t>
        </is>
      </c>
      <c r="E37" s="14" t="inlineStr">
        <is>
          <t>100%</t>
        </is>
      </c>
      <c r="F37" s="14" t="inlineStr">
        <is>
          <t>¥0.3B</t>
        </is>
      </c>
      <c r="G37" s="14" t="inlineStr">
        <is>
          <t>180</t>
        </is>
      </c>
      <c r="H37" s="14" t="inlineStr">
        <is>
          <t>HRA Munich</t>
        </is>
      </c>
      <c r="I37" s="25" t="inlineStr">
        <is>
          <t>EU sales + service hub</t>
        </is>
      </c>
    </row>
    <row r="38" ht="20" customHeight="1">
      <c r="A38" s="15" t="inlineStr">
        <is>
          <t>Longhua Rare Earth Magnets Co.</t>
        </is>
      </c>
      <c r="B38" s="15" t="inlineStr">
        <is>
          <t>Materials</t>
        </is>
      </c>
      <c r="C38" s="15" t="inlineStr">
        <is>
          <t>China</t>
        </is>
      </c>
      <c r="D38" s="15" t="inlineStr">
        <is>
          <t>WFOE</t>
        </is>
      </c>
      <c r="E38" s="16" t="inlineStr">
        <is>
          <t>100%</t>
        </is>
      </c>
      <c r="F38" s="16" t="inlineStr">
        <is>
          <t>¥0.6B</t>
        </is>
      </c>
      <c r="G38" s="16" t="inlineStr">
        <is>
          <t>2,100</t>
        </is>
      </c>
      <c r="H38" s="16" t="inlineStr">
        <is>
          <t>SAMR Ganzhou</t>
        </is>
      </c>
      <c r="I38" s="24" t="inlineStr">
        <is>
          <t>NdFeB magnets; rare earth processing</t>
        </is>
      </c>
    </row>
    <row r="39" ht="20" customHeight="1">
      <c r="A39" s="13" t="inlineStr">
        <is>
          <t>LHG Specialty Polymers (Wuhan)</t>
        </is>
      </c>
      <c r="B39" s="13" t="inlineStr">
        <is>
          <t>Materials</t>
        </is>
      </c>
      <c r="C39" s="13" t="inlineStr">
        <is>
          <t>China</t>
        </is>
      </c>
      <c r="D39" s="13" t="inlineStr">
        <is>
          <t>JV (合资)</t>
        </is>
      </c>
      <c r="E39" s="14" t="inlineStr">
        <is>
          <t>51%</t>
        </is>
      </c>
      <c r="F39" s="14" t="inlineStr">
        <is>
          <t>¥0.7B</t>
        </is>
      </c>
      <c r="G39" s="14" t="inlineStr">
        <is>
          <t>1,400</t>
        </is>
      </c>
      <c r="H39" s="14" t="inlineStr">
        <is>
          <t>SAMR Wuhan</t>
        </is>
      </c>
      <c r="I39" s="25" t="inlineStr">
        <is>
          <t>49% BASF Germany partner</t>
        </is>
      </c>
    </row>
    <row r="40" ht="20" customHeight="1">
      <c r="A40" s="15" t="inlineStr">
        <is>
          <t>Longhua Consumer (HK) Ltd.</t>
        </is>
      </c>
      <c r="B40" s="15" t="inlineStr">
        <is>
          <t>Consumer</t>
        </is>
      </c>
      <c r="C40" s="15" t="inlineStr">
        <is>
          <t>Hong Kong</t>
        </is>
      </c>
      <c r="D40" s="15" t="inlineStr">
        <is>
          <t>Limited Co.</t>
        </is>
      </c>
      <c r="E40" s="16" t="inlineStr">
        <is>
          <t>100%</t>
        </is>
      </c>
      <c r="F40" s="16" t="inlineStr">
        <is>
          <t>¥0.5B</t>
        </is>
      </c>
      <c r="G40" s="16" t="inlineStr">
        <is>
          <t>420</t>
        </is>
      </c>
      <c r="H40" s="16" t="inlineStr">
        <is>
          <t>CR Hong Kong</t>
        </is>
      </c>
      <c r="I40" s="24" t="inlineStr">
        <is>
          <t>Trading + IP licensing hub</t>
        </is>
      </c>
    </row>
    <row r="41" ht="20" customHeight="1">
      <c r="A41" s="13" t="inlineStr">
        <is>
          <t>Longhua USA Inc.</t>
        </is>
      </c>
      <c r="B41" s="13" t="inlineStr">
        <is>
          <t>Group HQ</t>
        </is>
      </c>
      <c r="C41" s="13" t="inlineStr">
        <is>
          <t>USA</t>
        </is>
      </c>
      <c r="D41" s="13" t="inlineStr">
        <is>
          <t>C-Corp</t>
        </is>
      </c>
      <c r="E41" s="14" t="inlineStr">
        <is>
          <t>100%</t>
        </is>
      </c>
      <c r="F41" s="14" t="inlineStr">
        <is>
          <t>N/A</t>
        </is>
      </c>
      <c r="G41" s="14" t="inlineStr">
        <is>
          <t>148</t>
        </is>
      </c>
      <c r="H41" s="14" t="inlineStr">
        <is>
          <t>Delaware / SEC</t>
        </is>
      </c>
      <c r="I41" s="25" t="inlineStr">
        <is>
          <t>Sales, legal, investor relations USA</t>
        </is>
      </c>
    </row>
    <row r="42" ht="20" customHeight="1">
      <c r="A42" s="15" t="inlineStr">
        <is>
          <t>LHG Finance Co., Ltd. (财务公司)</t>
        </is>
      </c>
      <c r="B42" s="15" t="inlineStr">
        <is>
          <t>Group Treasury</t>
        </is>
      </c>
      <c r="C42" s="15" t="inlineStr">
        <is>
          <t>China</t>
        </is>
      </c>
      <c r="D42" s="15" t="inlineStr">
        <is>
          <t>Licensed Finance Co.</t>
        </is>
      </c>
      <c r="E42" s="16" t="inlineStr">
        <is>
          <t>100%</t>
        </is>
      </c>
      <c r="F42" s="16" t="inlineStr">
        <is>
          <t>N/A</t>
        </is>
      </c>
      <c r="G42" s="16" t="inlineStr">
        <is>
          <t>84</t>
        </is>
      </c>
      <c r="H42" s="16" t="inlineStr">
        <is>
          <t>CBIRC</t>
        </is>
      </c>
      <c r="I42" s="24" t="inlineStr">
        <is>
          <t>Intra-group treasury &amp; lending</t>
        </is>
      </c>
    </row>
    <row r="43" ht="20" customHeight="1">
      <c r="A43" s="13" t="inlineStr">
        <is>
          <t>Longhua Capital (Cayman) Ltd.</t>
        </is>
      </c>
      <c r="B43" s="13" t="inlineStr">
        <is>
          <t>Holding</t>
        </is>
      </c>
      <c r="C43" s="13" t="inlineStr">
        <is>
          <t>Cayman Islands</t>
        </is>
      </c>
      <c r="D43" s="13" t="inlineStr">
        <is>
          <t>Exempted Co.</t>
        </is>
      </c>
      <c r="E43" s="14" t="inlineStr">
        <is>
          <t>100%</t>
        </is>
      </c>
      <c r="F43" s="14" t="inlineStr">
        <is>
          <t>N/A</t>
        </is>
      </c>
      <c r="G43" s="14" t="inlineStr">
        <is>
          <t>0</t>
        </is>
      </c>
      <c r="H43" s="14" t="inlineStr">
        <is>
          <t>CIMA</t>
        </is>
      </c>
      <c r="I43" s="25" t="inlineStr">
        <is>
          <t>Offshore bond issuance vehicle</t>
        </is>
      </c>
    </row>
    <row r="46" ht="22" customHeight="1">
      <c r="A46" s="11" t="inlineStr">
        <is>
          <t>CHINA-SPECIFIC REGULATORY OBLIGATIONS (Key)</t>
        </is>
      </c>
    </row>
    <row r="47" ht="26" customHeight="1">
      <c r="A47" s="26" t="inlineStr">
        <is>
          <t>CSRC 信息披露</t>
        </is>
      </c>
      <c r="B47" s="8" t="inlineStr">
        <is>
          <t>Quarterly + annual reports in Chinese (GAAP CAS). Material event disclosure within 2 trading days. Prospectus rules for secondary issuances. PwC Beijing as statutory auditor.</t>
        </is>
      </c>
    </row>
    <row r="48" ht="26" customHeight="1">
      <c r="A48" s="27" t="inlineStr">
        <is>
          <t>国资委 / SASAC</t>
        </is>
      </c>
      <c r="B48" s="6" t="inlineStr">
        <is>
          <t>No SASAC oversight (private company). However, NSSF as 15% shareholder requires NSSF investment reporting quarterly.</t>
        </is>
      </c>
    </row>
    <row r="49" ht="26" customHeight="1">
      <c r="A49" s="26" t="inlineStr">
        <is>
          <t>SAMR 反垄断审查</t>
        </is>
      </c>
      <c r="B49" s="8" t="inlineStr">
        <is>
          <t>Any acquisition &gt; RMB 400MM threshold requires SAMR antitrust filing. 3 acquisitions in 2023-2025 period filed and approved.</t>
        </is>
      </c>
    </row>
    <row r="50" ht="26" customHeight="1">
      <c r="A50" s="27" t="inlineStr">
        <is>
          <t>商务部 MOFCOM</t>
        </is>
      </c>
      <c r="B50" s="6" t="inlineStr">
        <is>
          <t>Foreign investment approvals for overseas M&amp;A &gt; USD 300MM. Vietnam + Mexico entities filed via MOFCOM ODI registration.</t>
        </is>
      </c>
    </row>
    <row r="51" ht="26" customHeight="1">
      <c r="A51" s="26" t="inlineStr">
        <is>
          <t>海关总署 AEO</t>
        </is>
      </c>
      <c r="B51" s="8" t="inlineStr">
        <is>
          <t>AEO-AA status (highest level) at Shenzhen + Dongguan + Suzhou ports. Enables priority clearance + reduced inspection rates.</t>
        </is>
      </c>
    </row>
    <row r="52" ht="26" customHeight="1">
      <c r="A52" s="27" t="inlineStr">
        <is>
          <t>China Carbon Market (碳市场)</t>
        </is>
      </c>
      <c r="B52" s="6" t="inlineStr">
        <is>
          <t>Covered under national ETS (Emission Trading Scheme) since 2021. 2025 compliance obligation: 2.4MM tCO2e. Carbon credits purchased: 180K tonnes at ¥68/tonne.</t>
        </is>
      </c>
    </row>
    <row r="53" ht="26" customHeight="1">
      <c r="A53" s="26" t="inlineStr">
        <is>
          <t>数据安全法 / PIPL</t>
        </is>
      </c>
      <c r="B53" s="8" t="inlineStr">
        <is>
          <t>Data localisation: all PRC customer + employee data stored domestically. PIPL compliance officer appointed. Cross-border data transfers via SAMR standard contracts.</t>
        </is>
      </c>
    </row>
    <row r="54" ht="26" customHeight="1">
      <c r="A54" s="27" t="inlineStr">
        <is>
          <t>外汇管理 / SAFE</t>
        </is>
      </c>
      <c r="B54" s="6" t="inlineStr">
        <is>
          <t>FX registration for cross-border transactions. USD-denominated Cayman bonds registered. Vietnam + Mexico entity dividends repatriation via SAFE approval.</t>
        </is>
      </c>
    </row>
    <row r="55" ht="26" customHeight="1">
      <c r="A55" s="26" t="inlineStr">
        <is>
          <t>科创板 / ChiNext Rules</t>
        </is>
      </c>
      <c r="B55" s="8" t="inlineStr">
        <is>
          <t>ChiNext board listing rules: 2-year lock-up for founder shares post-IPO. Semi-annual insider trading blackout periods. Market maker designated: CICC.</t>
        </is>
      </c>
    </row>
    <row r="56" ht="26" customHeight="1">
      <c r="A56" s="27" t="inlineStr">
        <is>
          <t>劳动法 / Labor Law</t>
        </is>
      </c>
      <c r="B56" s="6" t="inlineStr">
        <is>
          <t>68,400 employees under PRC Labor Contract Law. CBA (collective bargaining agreement) with All-China Federation of Trade Unions. Annual social insurance cost: ~RMB 1.2B.</t>
        </is>
      </c>
    </row>
    <row r="57" ht="26" customHeight="1">
      <c r="A57" s="26" t="inlineStr">
        <is>
          <t>税务合规 / Tax</t>
        </is>
      </c>
      <c r="B57" s="8" t="inlineStr">
        <is>
          <t>VAT 13% (manufacturing). Enterprise Income Tax 15% (High-Tech Enterprise status, 5 divisions). Transfer pricing documentation for 47 intercompany transactions. SAT APA in place.</t>
        </is>
      </c>
    </row>
    <row r="58" ht="26" customHeight="1">
      <c r="A58" s="27" t="inlineStr">
        <is>
          <t>工业许可证</t>
        </is>
      </c>
      <c r="B58" s="6" t="inlineStr">
        <is>
          <t>Production licenses: 特种设备制造许可证 (Special equipment mfg); 危险化学品生产许可证 (Hazardous chemicals — Materials div); 无线电型号核准 (Radio type approval — Electronics).</t>
        </is>
      </c>
    </row>
  </sheetData>
  <mergeCells count="18">
    <mergeCell ref="A1:J1"/>
    <mergeCell ref="A46:J46"/>
    <mergeCell ref="B51:J51"/>
    <mergeCell ref="B55:J55"/>
    <mergeCell ref="B54:J54"/>
    <mergeCell ref="B50:J50"/>
    <mergeCell ref="A15:J15"/>
    <mergeCell ref="A4:J4"/>
    <mergeCell ref="B56:J56"/>
    <mergeCell ref="B49:J49"/>
    <mergeCell ref="B53:J53"/>
    <mergeCell ref="A2:J2"/>
    <mergeCell ref="B57:J57"/>
    <mergeCell ref="B58:J58"/>
    <mergeCell ref="A28:J28"/>
    <mergeCell ref="B52:J52"/>
    <mergeCell ref="B47:J47"/>
    <mergeCell ref="B48:J48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J89"/>
  <sheetViews>
    <sheetView showGridLines="0" workbookViewId="0">
      <pane xSplit="3" ySplit="4" topLeftCell="D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6" customWidth="1" min="1" max="1"/>
    <col width="36" customWidth="1" min="2" max="2"/>
    <col width="16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28" customWidth="1" min="9" max="9"/>
    <col width="26" customWidth="1" min="10" max="10"/>
  </cols>
  <sheetData>
    <row r="1" ht="30" customHeight="1">
      <c r="A1" s="28" t="inlineStr">
        <is>
          <t>LONGHUA GROUP — CONSOLIDATED KPI MASTER PYRAMID</t>
        </is>
      </c>
    </row>
    <row r="2" ht="30" customHeight="1">
      <c r="A2" s="10" t="inlineStr">
        <is>
          <t>Fiscal Year 2025E | RMB Millions | 5 Divisions | Auditor: PwC Beijing | GAAP: CAS (China Accounting Standards)</t>
        </is>
      </c>
    </row>
    <row r="3" ht="5" customHeight="1"/>
    <row r="4" ht="28" customHeight="1">
      <c r="A4" s="29" t="inlineStr">
        <is>
          <t>Category</t>
        </is>
      </c>
      <c r="B4" s="29" t="inlineStr">
        <is>
          <t>KPI Name</t>
        </is>
      </c>
      <c r="C4" s="29" t="inlineStr">
        <is>
          <t>Unit</t>
        </is>
      </c>
      <c r="D4" s="29" t="inlineStr">
        <is>
          <t>2023A</t>
        </is>
      </c>
      <c r="E4" s="29" t="inlineStr">
        <is>
          <t>2024A</t>
        </is>
      </c>
      <c r="F4" s="29" t="inlineStr">
        <is>
          <t>2025E</t>
        </is>
      </c>
      <c r="G4" s="29" t="inlineStr">
        <is>
          <t>2025 Target</t>
        </is>
      </c>
      <c r="H4" s="29" t="inlineStr">
        <is>
          <t>vs Target</t>
        </is>
      </c>
      <c r="I4" s="29" t="inlineStr">
        <is>
          <t>Benchmark</t>
        </is>
      </c>
      <c r="J4" s="29" t="inlineStr">
        <is>
          <t>Notes</t>
        </is>
      </c>
    </row>
    <row r="5" ht="17" customHeight="1">
      <c r="A5" s="4" t="inlineStr">
        <is>
          <t>◆  FINANCIAL</t>
        </is>
      </c>
    </row>
    <row r="6">
      <c r="A6" s="30" t="inlineStr">
        <is>
          <t>FINANCIAL</t>
        </is>
      </c>
      <c r="B6" s="31" t="inlineStr">
        <is>
          <t>Revenue (Group)</t>
        </is>
      </c>
      <c r="C6" s="32" t="inlineStr">
        <is>
          <t>RMB B</t>
        </is>
      </c>
      <c r="D6" s="32" t="n">
        <v>11.4</v>
      </c>
      <c r="E6" s="32" t="n">
        <v>13.5</v>
      </c>
      <c r="F6" s="32" t="n">
        <v>15.2</v>
      </c>
      <c r="G6" s="32" t="n">
        <v>14.8</v>
      </c>
      <c r="H6" s="33">
        <f>F6-G6</f>
        <v/>
      </c>
      <c r="I6" s="34" t="inlineStr">
        <is>
          <t>China Mfg CAGR 12-18%</t>
        </is>
      </c>
      <c r="J6" s="34" t="inlineStr">
        <is>
          <t>Consolidated; elim. intra-group</t>
        </is>
      </c>
    </row>
    <row r="7">
      <c r="A7" s="30" t="inlineStr">
        <is>
          <t>FINANCIAL</t>
        </is>
      </c>
      <c r="B7" s="31" t="inlineStr">
        <is>
          <t>Revenue CAGR (3-yr)</t>
        </is>
      </c>
      <c r="C7" s="32" t="inlineStr">
        <is>
          <t>%</t>
        </is>
      </c>
      <c r="D7" s="32" t="n"/>
      <c r="E7" s="32" t="n"/>
      <c r="F7" s="35" t="n">
        <v>0.155</v>
      </c>
      <c r="G7" s="35" t="n">
        <v>0.14</v>
      </c>
      <c r="H7" s="33">
        <f>F7-G7</f>
        <v/>
      </c>
      <c r="I7" s="34" t="inlineStr">
        <is>
          <t>Industrial conglomerate: 12-18%</t>
        </is>
      </c>
      <c r="J7" s="34" t="inlineStr">
        <is>
          <t>Since 2022 base RMB 9.8B</t>
        </is>
      </c>
    </row>
    <row r="8">
      <c r="A8" s="30" t="inlineStr">
        <is>
          <t>FINANCIAL</t>
        </is>
      </c>
      <c r="B8" s="31" t="inlineStr">
        <is>
          <t>Gross Profit</t>
        </is>
      </c>
      <c r="C8" s="32" t="inlineStr">
        <is>
          <t>RMB B</t>
        </is>
      </c>
      <c r="D8" s="35" t="n">
        <v>2.28</v>
      </c>
      <c r="E8" s="35" t="n">
        <v>2.97</v>
      </c>
      <c r="F8" s="35" t="n">
        <v>3.35</v>
      </c>
      <c r="G8" s="35" t="n">
        <v>3.26</v>
      </c>
      <c r="H8" s="33">
        <f>F8-G8</f>
        <v/>
      </c>
      <c r="I8" s="34" t="inlineStr"/>
      <c r="J8" s="34">
        <f> Revenue × GM</f>
        <v/>
      </c>
    </row>
    <row r="9">
      <c r="A9" s="30" t="inlineStr">
        <is>
          <t>FINANCIAL</t>
        </is>
      </c>
      <c r="B9" s="31" t="inlineStr">
        <is>
          <t>Gross Margin</t>
        </is>
      </c>
      <c r="C9" s="32" t="inlineStr">
        <is>
          <t>%</t>
        </is>
      </c>
      <c r="D9" s="35" t="n">
        <v>0.2</v>
      </c>
      <c r="E9" s="35" t="n">
        <v>0.22</v>
      </c>
      <c r="F9" s="35" t="n">
        <v>0.22</v>
      </c>
      <c r="G9" s="35" t="n">
        <v>0.22</v>
      </c>
      <c r="H9" s="33">
        <f>F9-G9</f>
        <v/>
      </c>
      <c r="I9" s="34" t="inlineStr">
        <is>
          <t>China mfg: 18-25%</t>
        </is>
      </c>
      <c r="J9" s="34" t="inlineStr">
        <is>
          <t>Weighted avg across divisions</t>
        </is>
      </c>
    </row>
    <row r="10">
      <c r="A10" s="30" t="inlineStr">
        <is>
          <t>FINANCIAL</t>
        </is>
      </c>
      <c r="B10" s="31" t="inlineStr">
        <is>
          <t>EBITDA</t>
        </is>
      </c>
      <c r="C10" s="32" t="inlineStr">
        <is>
          <t>RMB B</t>
        </is>
      </c>
      <c r="D10" s="35" t="n">
        <v>1.25</v>
      </c>
      <c r="E10" s="35" t="n">
        <v>1.62</v>
      </c>
      <c r="F10" s="35" t="n">
        <v>1.82</v>
      </c>
      <c r="G10" s="35" t="n">
        <v>1.78</v>
      </c>
      <c r="H10" s="33">
        <f>F10-G10</f>
        <v/>
      </c>
      <c r="I10" s="34" t="inlineStr"/>
      <c r="J10" s="34" t="inlineStr"/>
    </row>
    <row r="11">
      <c r="A11" s="30" t="inlineStr">
        <is>
          <t>FINANCIAL</t>
        </is>
      </c>
      <c r="B11" s="31" t="inlineStr">
        <is>
          <t>EBITDA Margin</t>
        </is>
      </c>
      <c r="C11" s="32" t="inlineStr">
        <is>
          <t>%</t>
        </is>
      </c>
      <c r="D11" s="35" t="n">
        <v>0.11</v>
      </c>
      <c r="E11" s="35" t="n">
        <v>0.12</v>
      </c>
      <c r="F11" s="35" t="n">
        <v>0.12</v>
      </c>
      <c r="G11" s="35" t="n">
        <v>0.12</v>
      </c>
      <c r="H11" s="33">
        <f>F11-G11</f>
        <v/>
      </c>
      <c r="I11" s="34" t="inlineStr">
        <is>
          <t>Diversif. mfg: 10-15%</t>
        </is>
      </c>
      <c r="J11" s="34" t="inlineStr">
        <is>
          <t>Improving as Electronics scales</t>
        </is>
      </c>
    </row>
    <row r="12">
      <c r="A12" s="30" t="inlineStr">
        <is>
          <t>FINANCIAL</t>
        </is>
      </c>
      <c r="B12" s="31" t="inlineStr">
        <is>
          <t>EBIT</t>
        </is>
      </c>
      <c r="C12" s="32" t="inlineStr">
        <is>
          <t>RMB B</t>
        </is>
      </c>
      <c r="D12" s="35" t="n">
        <v>0.89</v>
      </c>
      <c r="E12" s="35" t="n">
        <v>1.18</v>
      </c>
      <c r="F12" s="35" t="n">
        <v>1.38</v>
      </c>
      <c r="G12" s="35" t="n">
        <v>1.33</v>
      </c>
      <c r="H12" s="33">
        <f>F12-G12</f>
        <v/>
      </c>
      <c r="I12" s="34" t="inlineStr"/>
      <c r="J12" s="34" t="inlineStr">
        <is>
          <t>After D&amp;A ¥0.44B</t>
        </is>
      </c>
    </row>
    <row r="13">
      <c r="A13" s="30" t="inlineStr">
        <is>
          <t>FINANCIAL</t>
        </is>
      </c>
      <c r="B13" s="31" t="inlineStr">
        <is>
          <t>Net Profit (归母净利润)</t>
        </is>
      </c>
      <c r="C13" s="32" t="inlineStr">
        <is>
          <t>RMB B</t>
        </is>
      </c>
      <c r="D13" s="35" t="n">
        <v>0.54</v>
      </c>
      <c r="E13" s="35" t="n">
        <v>0.76</v>
      </c>
      <c r="F13" s="35" t="n">
        <v>0.98</v>
      </c>
      <c r="G13" s="35" t="n">
        <v>0.95</v>
      </c>
      <c r="H13" s="33">
        <f>F13-G13</f>
        <v/>
      </c>
      <c r="I13" s="34" t="inlineStr"/>
      <c r="J13" s="34" t="inlineStr">
        <is>
          <t>Attributable to parent</t>
        </is>
      </c>
    </row>
    <row r="14">
      <c r="A14" s="30" t="inlineStr">
        <is>
          <t>FINANCIAL</t>
        </is>
      </c>
      <c r="B14" s="31" t="inlineStr">
        <is>
          <t>Net Margin</t>
        </is>
      </c>
      <c r="C14" s="32" t="inlineStr">
        <is>
          <t>%</t>
        </is>
      </c>
      <c r="D14" s="35" t="n">
        <v>0.047</v>
      </c>
      <c r="E14" s="35" t="n">
        <v>0.056</v>
      </c>
      <c r="F14" s="35" t="n">
        <v>0.064</v>
      </c>
      <c r="G14" s="35" t="n">
        <v>0.064</v>
      </c>
      <c r="H14" s="33">
        <f>F14-G14</f>
        <v/>
      </c>
      <c r="I14" s="34" t="inlineStr">
        <is>
          <t>China mfg: 5-8%</t>
        </is>
      </c>
      <c r="J14" s="34" t="inlineStr"/>
    </row>
    <row r="15">
      <c r="A15" s="30" t="inlineStr">
        <is>
          <t>FINANCIAL</t>
        </is>
      </c>
      <c r="B15" s="31" t="inlineStr">
        <is>
          <t>EPS (每股收益)</t>
        </is>
      </c>
      <c r="C15" s="32" t="inlineStr">
        <is>
          <t>RMB/share</t>
        </is>
      </c>
      <c r="D15" s="35" t="n">
        <v>0.14</v>
      </c>
      <c r="E15" s="35" t="n">
        <v>0.2</v>
      </c>
      <c r="F15" s="35" t="n">
        <v>0.25</v>
      </c>
      <c r="G15" s="35" t="n">
        <v>0.25</v>
      </c>
      <c r="H15" s="33">
        <f>F15-G15</f>
        <v/>
      </c>
      <c r="I15" s="34" t="inlineStr"/>
      <c r="J15" s="34" t="inlineStr">
        <is>
          <t>3.85B shares</t>
        </is>
      </c>
    </row>
    <row r="16">
      <c r="A16" s="30" t="inlineStr">
        <is>
          <t>FINANCIAL</t>
        </is>
      </c>
      <c r="B16" s="31" t="inlineStr">
        <is>
          <t>R&amp;D Spend</t>
        </is>
      </c>
      <c r="C16" s="32" t="inlineStr">
        <is>
          <t>RMB B</t>
        </is>
      </c>
      <c r="D16" s="35" t="n">
        <v>0.57</v>
      </c>
      <c r="E16" s="35" t="n">
        <v>0.75</v>
      </c>
      <c r="F16" s="35" t="n">
        <v>0.91</v>
      </c>
      <c r="G16" s="35" t="n">
        <v>0.88</v>
      </c>
      <c r="H16" s="33">
        <f>F16-G16</f>
        <v/>
      </c>
      <c r="I16" s="34" t="inlineStr">
        <is>
          <t>5-8% of Rev = leading</t>
        </is>
      </c>
      <c r="J16" s="34" t="inlineStr">
        <is>
          <t>912 patents total</t>
        </is>
      </c>
    </row>
    <row r="17">
      <c r="A17" s="30" t="inlineStr">
        <is>
          <t>FINANCIAL</t>
        </is>
      </c>
      <c r="B17" s="31" t="inlineStr">
        <is>
          <t>CAPEX</t>
        </is>
      </c>
      <c r="C17" s="32" t="inlineStr">
        <is>
          <t>RMB B</t>
        </is>
      </c>
      <c r="D17" s="35" t="n">
        <v>1.82</v>
      </c>
      <c r="E17" s="35" t="n">
        <v>2.14</v>
      </c>
      <c r="F17" s="35" t="n">
        <v>2.45</v>
      </c>
      <c r="G17" s="35" t="n">
        <v>2.3</v>
      </c>
      <c r="H17" s="33">
        <f>F17-G17</f>
        <v/>
      </c>
      <c r="I17" s="34" t="inlineStr">
        <is>
          <t>10-18% Rev for expansion</t>
        </is>
      </c>
      <c r="J17" s="34" t="inlineStr">
        <is>
          <t>Plant + equipment + robotics</t>
        </is>
      </c>
    </row>
    <row r="18">
      <c r="A18" s="30" t="inlineStr">
        <is>
          <t>FINANCIAL</t>
        </is>
      </c>
      <c r="B18" s="31" t="inlineStr">
        <is>
          <t>Net Debt</t>
        </is>
      </c>
      <c r="C18" s="32" t="inlineStr">
        <is>
          <t>RMB B</t>
        </is>
      </c>
      <c r="D18" s="32" t="n">
        <v>5.1</v>
      </c>
      <c r="E18" s="35" t="n">
        <v>4.8</v>
      </c>
      <c r="F18" s="35" t="n">
        <v>4.2</v>
      </c>
      <c r="G18" s="35" t="n">
        <v>4</v>
      </c>
      <c r="H18" s="33">
        <f>F18-G18</f>
        <v/>
      </c>
      <c r="I18" s="34" t="inlineStr"/>
      <c r="J18" s="34" t="inlineStr"/>
    </row>
    <row r="19">
      <c r="A19" s="30" t="inlineStr">
        <is>
          <t>FINANCIAL</t>
        </is>
      </c>
      <c r="B19" s="31" t="inlineStr">
        <is>
          <t>Net Debt / EBITDA</t>
        </is>
      </c>
      <c r="C19" s="32" t="inlineStr">
        <is>
          <t>x</t>
        </is>
      </c>
      <c r="D19" s="35" t="n">
        <v>4.1</v>
      </c>
      <c r="E19" s="35" t="n">
        <v>3</v>
      </c>
      <c r="F19" s="35" t="n">
        <v>2.3</v>
      </c>
      <c r="G19" s="35" t="n">
        <v>2.2</v>
      </c>
      <c r="H19" s="33">
        <f>F19-G19</f>
        <v/>
      </c>
      <c r="I19" s="34" t="inlineStr">
        <is>
          <t>&lt; 3.0x covenant</t>
        </is>
      </c>
      <c r="J19" s="34" t="inlineStr">
        <is>
          <t>Improving de-leverage</t>
        </is>
      </c>
    </row>
    <row r="20">
      <c r="A20" s="30" t="inlineStr">
        <is>
          <t>FINANCIAL</t>
        </is>
      </c>
      <c r="B20" s="31" t="inlineStr">
        <is>
          <t>Interest Coverage (EBIT/Int)</t>
        </is>
      </c>
      <c r="C20" s="32" t="inlineStr">
        <is>
          <t>x</t>
        </is>
      </c>
      <c r="D20" s="35" t="n">
        <v>2.8</v>
      </c>
      <c r="E20" s="35" t="n">
        <v>3.6</v>
      </c>
      <c r="F20" s="35" t="n">
        <v>4.4</v>
      </c>
      <c r="G20" s="35" t="n">
        <v>4.2</v>
      </c>
      <c r="H20" s="33">
        <f>F20-G20</f>
        <v/>
      </c>
      <c r="I20" s="34" t="inlineStr">
        <is>
          <t>&gt; 3.5x</t>
        </is>
      </c>
      <c r="J20" s="34" t="inlineStr">
        <is>
          <t>Onshore bonds @ 4.2%</t>
        </is>
      </c>
    </row>
    <row r="21">
      <c r="A21" s="30" t="inlineStr">
        <is>
          <t>FINANCIAL</t>
        </is>
      </c>
      <c r="B21" s="31" t="inlineStr">
        <is>
          <t>ROE (净资产收益率)</t>
        </is>
      </c>
      <c r="C21" s="32" t="inlineStr">
        <is>
          <t>%</t>
        </is>
      </c>
      <c r="D21" s="35" t="n">
        <v>0.092</v>
      </c>
      <c r="E21" s="35" t="n">
        <v>0.114</v>
      </c>
      <c r="F21" s="35" t="n">
        <v>0.128</v>
      </c>
      <c r="G21" s="35" t="n">
        <v>0.125</v>
      </c>
      <c r="H21" s="33">
        <f>F21-G21</f>
        <v/>
      </c>
      <c r="I21" s="34" t="inlineStr">
        <is>
          <t>China listed mfg: 10-15%</t>
        </is>
      </c>
      <c r="J21" s="34" t="inlineStr"/>
    </row>
    <row r="22">
      <c r="A22" s="30" t="inlineStr">
        <is>
          <t>FINANCIAL</t>
        </is>
      </c>
      <c r="B22" s="31" t="inlineStr">
        <is>
          <t>ROA</t>
        </is>
      </c>
      <c r="C22" s="32" t="inlineStr">
        <is>
          <t>%</t>
        </is>
      </c>
      <c r="D22" s="35" t="n">
        <v>0.028</v>
      </c>
      <c r="E22" s="35" t="n">
        <v>0.038</v>
      </c>
      <c r="F22" s="35" t="n">
        <v>0.04</v>
      </c>
      <c r="G22" s="35" t="n">
        <v>0.042</v>
      </c>
      <c r="H22" s="33">
        <f>F22-G22</f>
        <v/>
      </c>
      <c r="I22" s="34" t="inlineStr">
        <is>
          <t>Diversif. mfg: 3-6%</t>
        </is>
      </c>
      <c r="J22" s="34" t="inlineStr">
        <is>
          <t>Asset-heavy model</t>
        </is>
      </c>
    </row>
    <row r="23">
      <c r="A23" s="30" t="inlineStr">
        <is>
          <t>FINANCIAL</t>
        </is>
      </c>
      <c r="B23" s="31" t="inlineStr">
        <is>
          <t>Working Capital Days</t>
        </is>
      </c>
      <c r="C23" s="32" t="inlineStr">
        <is>
          <t>days</t>
        </is>
      </c>
      <c r="D23" s="32" t="n">
        <v>82</v>
      </c>
      <c r="E23" s="32" t="n">
        <v>76</v>
      </c>
      <c r="F23" s="32" t="n">
        <v>70</v>
      </c>
      <c r="G23" s="32" t="n">
        <v>72</v>
      </c>
      <c r="H23" s="33">
        <f>F23-G23</f>
        <v/>
      </c>
      <c r="I23" s="34" t="inlineStr">
        <is>
          <t>Industry: 65-90 days</t>
        </is>
      </c>
      <c r="J23" s="34" t="inlineStr">
        <is>
          <t>AR+Inv-AP weighted</t>
        </is>
      </c>
    </row>
    <row r="24" ht="17" customHeight="1">
      <c r="A24" s="4" t="inlineStr">
        <is>
          <t>◆  DIVISION P&amp;L</t>
        </is>
      </c>
    </row>
    <row r="25">
      <c r="A25" s="36" t="inlineStr">
        <is>
          <t>DIVISION P&amp;L</t>
        </is>
      </c>
      <c r="B25" s="37" t="inlineStr">
        <is>
          <t>Div 1 Electronics Revenue</t>
        </is>
      </c>
      <c r="C25" s="38" t="inlineStr">
        <is>
          <t>RMB B</t>
        </is>
      </c>
      <c r="D25" s="39" t="n">
        <v>4.1</v>
      </c>
      <c r="E25" s="38" t="n">
        <v>5</v>
      </c>
      <c r="F25" s="38" t="n">
        <v>5.8</v>
      </c>
      <c r="G25" s="38" t="n">
        <v>5.6</v>
      </c>
      <c r="H25" s="40">
        <f>F25-G25</f>
        <v/>
      </c>
      <c r="I25" s="41" t="inlineStr">
        <is>
          <t>PCB market CAGR 8-12%</t>
        </is>
      </c>
      <c r="J25" s="41" t="inlineStr">
        <is>
          <t>38% of Group</t>
        </is>
      </c>
    </row>
    <row r="26">
      <c r="A26" s="36" t="inlineStr">
        <is>
          <t>DIVISION P&amp;L</t>
        </is>
      </c>
      <c r="B26" s="37" t="inlineStr">
        <is>
          <t>Div 1 EBITDA Margin</t>
        </is>
      </c>
      <c r="C26" s="38" t="inlineStr">
        <is>
          <t>%</t>
        </is>
      </c>
      <c r="D26" s="39" t="n">
        <v>0.138</v>
      </c>
      <c r="E26" s="39" t="n">
        <v>0.148</v>
      </c>
      <c r="F26" s="39" t="n">
        <v>0.155</v>
      </c>
      <c r="G26" s="39" t="n">
        <v>0.152</v>
      </c>
      <c r="H26" s="40">
        <f>F26-G26</f>
        <v/>
      </c>
      <c r="I26" s="41" t="inlineStr">
        <is>
          <t>Electronics: 12-18%</t>
        </is>
      </c>
      <c r="J26" s="41" t="inlineStr">
        <is>
          <t>Best margin div</t>
        </is>
      </c>
    </row>
    <row r="27">
      <c r="A27" s="36" t="inlineStr">
        <is>
          <t>DIVISION P&amp;L</t>
        </is>
      </c>
      <c r="B27" s="37" t="inlineStr">
        <is>
          <t>Div 2 Automotive Revenue</t>
        </is>
      </c>
      <c r="C27" s="38" t="inlineStr">
        <is>
          <t>RMB B</t>
        </is>
      </c>
      <c r="D27" s="39" t="n">
        <v>2.8</v>
      </c>
      <c r="E27" s="39" t="n">
        <v>3.5</v>
      </c>
      <c r="F27" s="39" t="n">
        <v>4.1</v>
      </c>
      <c r="G27" s="39" t="n">
        <v>4</v>
      </c>
      <c r="H27" s="40">
        <f>F27-G27</f>
        <v/>
      </c>
      <c r="I27" s="41" t="inlineStr">
        <is>
          <t>EV parts CAGR 22-28%</t>
        </is>
      </c>
      <c r="J27" s="41" t="inlineStr">
        <is>
          <t>27% of Group; fast growing</t>
        </is>
      </c>
    </row>
    <row r="28">
      <c r="A28" s="36" t="inlineStr">
        <is>
          <t>DIVISION P&amp;L</t>
        </is>
      </c>
      <c r="B28" s="37" t="inlineStr">
        <is>
          <t>Div 2 EBITDA Margin</t>
        </is>
      </c>
      <c r="C28" s="38" t="inlineStr">
        <is>
          <t>%</t>
        </is>
      </c>
      <c r="D28" s="39" t="n">
        <v>0.092</v>
      </c>
      <c r="E28" s="39" t="n">
        <v>0.104</v>
      </c>
      <c r="F28" s="39" t="n">
        <v>0.118</v>
      </c>
      <c r="G28" s="39" t="n">
        <v>0.115</v>
      </c>
      <c r="H28" s="40">
        <f>F28-G28</f>
        <v/>
      </c>
      <c r="I28" s="41" t="inlineStr">
        <is>
          <t>Auto parts: 9-14%</t>
        </is>
      </c>
      <c r="J28" s="41" t="inlineStr">
        <is>
          <t>Improving with EV mix</t>
        </is>
      </c>
    </row>
    <row r="29">
      <c r="A29" s="36" t="inlineStr">
        <is>
          <t>DIVISION P&amp;L</t>
        </is>
      </c>
      <c r="B29" s="37" t="inlineStr">
        <is>
          <t>Div 3 Industrial Systems Revenue</t>
        </is>
      </c>
      <c r="C29" s="38" t="inlineStr">
        <is>
          <t>RMB B</t>
        </is>
      </c>
      <c r="D29" s="39" t="n">
        <v>2.4</v>
      </c>
      <c r="E29" s="39" t="n">
        <v>2.7</v>
      </c>
      <c r="F29" s="39" t="n">
        <v>2.9</v>
      </c>
      <c r="G29" s="39" t="n">
        <v>2.8</v>
      </c>
      <c r="H29" s="40">
        <f>F29-G29</f>
        <v/>
      </c>
      <c r="I29" s="41" t="inlineStr">
        <is>
          <t>Robotics CAGR 15-20%</t>
        </is>
      </c>
      <c r="J29" s="41" t="inlineStr">
        <is>
          <t>19% of Group</t>
        </is>
      </c>
    </row>
    <row r="30">
      <c r="A30" s="36" t="inlineStr">
        <is>
          <t>DIVISION P&amp;L</t>
        </is>
      </c>
      <c r="B30" s="37" t="inlineStr">
        <is>
          <t>Div 3 EBITDA Margin</t>
        </is>
      </c>
      <c r="C30" s="38" t="inlineStr">
        <is>
          <t>%</t>
        </is>
      </c>
      <c r="D30" s="39" t="n">
        <v>0.148</v>
      </c>
      <c r="E30" s="39" t="n">
        <v>0.156</v>
      </c>
      <c r="F30" s="39" t="n">
        <v>0.162</v>
      </c>
      <c r="G30" s="39" t="n">
        <v>0.16</v>
      </c>
      <c r="H30" s="40">
        <f>F30-G30</f>
        <v/>
      </c>
      <c r="I30" s="41" t="inlineStr">
        <is>
          <t>Industrial automation: 14-20%</t>
        </is>
      </c>
      <c r="J30" s="41" t="inlineStr">
        <is>
          <t>High value-add</t>
        </is>
      </c>
    </row>
    <row r="31">
      <c r="A31" s="36" t="inlineStr">
        <is>
          <t>DIVISION P&amp;L</t>
        </is>
      </c>
      <c r="B31" s="37" t="inlineStr">
        <is>
          <t>Div 4 Materials Revenue</t>
        </is>
      </c>
      <c r="C31" s="38" t="inlineStr">
        <is>
          <t>RMB B</t>
        </is>
      </c>
      <c r="D31" s="39" t="n">
        <v>1.2</v>
      </c>
      <c r="E31" s="39" t="n">
        <v>1.4</v>
      </c>
      <c r="F31" s="39" t="n">
        <v>1.5</v>
      </c>
      <c r="G31" s="39" t="n">
        <v>1.45</v>
      </c>
      <c r="H31" s="40">
        <f>F31-G31</f>
        <v/>
      </c>
      <c r="I31" s="41" t="inlineStr">
        <is>
          <t>Specialty materials: 10-14%</t>
        </is>
      </c>
      <c r="J31" s="41" t="inlineStr">
        <is>
          <t>10% of Group</t>
        </is>
      </c>
    </row>
    <row r="32">
      <c r="A32" s="36" t="inlineStr">
        <is>
          <t>DIVISION P&amp;L</t>
        </is>
      </c>
      <c r="B32" s="37" t="inlineStr">
        <is>
          <t>Div 4 EBITDA Margin</t>
        </is>
      </c>
      <c r="C32" s="38" t="inlineStr">
        <is>
          <t>%</t>
        </is>
      </c>
      <c r="D32" s="39" t="n">
        <v>0.168</v>
      </c>
      <c r="E32" s="39" t="n">
        <v>0.174</v>
      </c>
      <c r="F32" s="39" t="n">
        <v>0.18</v>
      </c>
      <c r="G32" s="39" t="n">
        <v>0.178</v>
      </c>
      <c r="H32" s="40">
        <f>F32-G32</f>
        <v/>
      </c>
      <c r="I32" s="41" t="inlineStr">
        <is>
          <t>Specialty chem: 16-22%</t>
        </is>
      </c>
      <c r="J32" s="41" t="inlineStr">
        <is>
          <t>Rare earth premium</t>
        </is>
      </c>
    </row>
    <row r="33">
      <c r="A33" s="36" t="inlineStr">
        <is>
          <t>DIVISION P&amp;L</t>
        </is>
      </c>
      <c r="B33" s="37" t="inlineStr">
        <is>
          <t>Div 5 Consumer Revenue</t>
        </is>
      </c>
      <c r="C33" s="38" t="inlineStr">
        <is>
          <t>RMB B</t>
        </is>
      </c>
      <c r="D33" s="39" t="n">
        <v>0.9</v>
      </c>
      <c r="E33" s="39" t="n">
        <v>0.9</v>
      </c>
      <c r="F33" s="39" t="n">
        <v>0.9</v>
      </c>
      <c r="G33" s="39" t="n">
        <v>0.95</v>
      </c>
      <c r="H33" s="40">
        <f>F33-G33</f>
        <v/>
      </c>
      <c r="I33" s="41" t="inlineStr">
        <is>
          <t>OEM/ODM: 3-6%</t>
        </is>
      </c>
      <c r="J33" s="41" t="inlineStr">
        <is>
          <t>6% of Group; stable</t>
        </is>
      </c>
    </row>
    <row r="34">
      <c r="A34" s="36" t="inlineStr">
        <is>
          <t>DIVISION P&amp;L</t>
        </is>
      </c>
      <c r="B34" s="37" t="inlineStr">
        <is>
          <t>Div 5 EBITDA Margin</t>
        </is>
      </c>
      <c r="C34" s="38" t="inlineStr">
        <is>
          <t>%</t>
        </is>
      </c>
      <c r="D34" s="39" t="n">
        <v>0.062</v>
      </c>
      <c r="E34" s="39" t="n">
        <v>0.068</v>
      </c>
      <c r="F34" s="39" t="n">
        <v>0.07199999999999999</v>
      </c>
      <c r="G34" s="39" t="n">
        <v>0.075</v>
      </c>
      <c r="H34" s="40">
        <f>F34-G34</f>
        <v/>
      </c>
      <c r="I34" s="41" t="inlineStr">
        <is>
          <t>Consumer OEM: 6-9%</t>
        </is>
      </c>
      <c r="J34" s="41" t="inlineStr">
        <is>
          <t>Lowest margin div</t>
        </is>
      </c>
    </row>
    <row r="35" ht="17" customHeight="1">
      <c r="A35" s="4" t="inlineStr">
        <is>
          <t>◆  OPERATIONS</t>
        </is>
      </c>
    </row>
    <row r="36">
      <c r="A36" s="42" t="inlineStr">
        <is>
          <t>OPERATIONS</t>
        </is>
      </c>
      <c r="B36" s="43" t="inlineStr">
        <is>
          <t>Total Production Output</t>
        </is>
      </c>
      <c r="C36" s="44" t="inlineStr">
        <is>
          <t>Units MM</t>
        </is>
      </c>
      <c r="D36" s="44" t="n">
        <v>284</v>
      </c>
      <c r="E36" s="44" t="n">
        <v>318</v>
      </c>
      <c r="F36" s="44" t="n">
        <v>352</v>
      </c>
      <c r="G36" s="44" t="n">
        <v>345</v>
      </c>
      <c r="H36" s="45">
        <f>F36-G36</f>
        <v/>
      </c>
      <c r="I36" s="46" t="inlineStr"/>
      <c r="J36" s="46" t="inlineStr">
        <is>
          <t>All product lines combined</t>
        </is>
      </c>
    </row>
    <row r="37">
      <c r="A37" s="42" t="inlineStr">
        <is>
          <t>OPERATIONS</t>
        </is>
      </c>
      <c r="B37" s="43" t="inlineStr">
        <is>
          <t>Plant Utilization (weighted avg)</t>
        </is>
      </c>
      <c r="C37" s="44" t="inlineStr">
        <is>
          <t>%</t>
        </is>
      </c>
      <c r="D37" s="47" t="n">
        <v>0.74</v>
      </c>
      <c r="E37" s="47" t="n">
        <v>0.79</v>
      </c>
      <c r="F37" s="47" t="n">
        <v>0.83</v>
      </c>
      <c r="G37" s="47" t="n">
        <v>0.82</v>
      </c>
      <c r="H37" s="45">
        <f>F37-G37</f>
        <v/>
      </c>
      <c r="I37" s="46" t="inlineStr">
        <is>
          <t>China mfg optimal: 75-85%</t>
        </is>
      </c>
      <c r="J37" s="46" t="inlineStr"/>
    </row>
    <row r="38">
      <c r="A38" s="42" t="inlineStr">
        <is>
          <t>OPERATIONS</t>
        </is>
      </c>
      <c r="B38" s="43" t="inlineStr">
        <is>
          <t>OEE — Electronics Plants</t>
        </is>
      </c>
      <c r="C38" s="44" t="inlineStr">
        <is>
          <t>%</t>
        </is>
      </c>
      <c r="D38" s="47" t="n">
        <v>0.76</v>
      </c>
      <c r="E38" s="47" t="n">
        <v>0.8</v>
      </c>
      <c r="F38" s="47" t="n">
        <v>0.83</v>
      </c>
      <c r="G38" s="47" t="n">
        <v>0.82</v>
      </c>
      <c r="H38" s="45">
        <f>F38-G38</f>
        <v/>
      </c>
      <c r="I38" s="46" t="inlineStr">
        <is>
          <t>&gt; 80% = world class</t>
        </is>
      </c>
      <c r="J38" s="46" t="inlineStr">
        <is>
          <t>5 plants average</t>
        </is>
      </c>
    </row>
    <row r="39">
      <c r="A39" s="42" t="inlineStr">
        <is>
          <t>OPERATIONS</t>
        </is>
      </c>
      <c r="B39" s="43" t="inlineStr">
        <is>
          <t>OEE — Automotive Plants</t>
        </is>
      </c>
      <c r="C39" s="44" t="inlineStr">
        <is>
          <t>%</t>
        </is>
      </c>
      <c r="D39" s="47" t="n">
        <v>0.71</v>
      </c>
      <c r="E39" s="47" t="n">
        <v>0.75</v>
      </c>
      <c r="F39" s="47" t="n">
        <v>0.78</v>
      </c>
      <c r="G39" s="47" t="n">
        <v>0.8</v>
      </c>
      <c r="H39" s="45">
        <f>F39-G39</f>
        <v/>
      </c>
      <c r="I39" s="46" t="inlineStr">
        <is>
          <t>&gt; 78%</t>
        </is>
      </c>
      <c r="J39" s="46" t="inlineStr">
        <is>
          <t>4 plants average</t>
        </is>
      </c>
    </row>
    <row r="40">
      <c r="A40" s="42" t="inlineStr">
        <is>
          <t>OPERATIONS</t>
        </is>
      </c>
      <c r="B40" s="43" t="inlineStr">
        <is>
          <t>OEE — Industrial Systems</t>
        </is>
      </c>
      <c r="C40" s="44" t="inlineStr">
        <is>
          <t>%</t>
        </is>
      </c>
      <c r="D40" s="47" t="n">
        <v>0.68</v>
      </c>
      <c r="E40" s="47" t="n">
        <v>0.72</v>
      </c>
      <c r="F40" s="47" t="n">
        <v>0.76</v>
      </c>
      <c r="G40" s="47" t="n">
        <v>0.78</v>
      </c>
      <c r="H40" s="45">
        <f>F40-G40</f>
        <v/>
      </c>
      <c r="I40" s="46" t="inlineStr">
        <is>
          <t>&gt; 75%</t>
        </is>
      </c>
      <c r="J40" s="46" t="inlineStr">
        <is>
          <t>Bespoke/batch production</t>
        </is>
      </c>
    </row>
    <row r="41">
      <c r="A41" s="42" t="inlineStr">
        <is>
          <t>OPERATIONS</t>
        </is>
      </c>
      <c r="B41" s="43" t="inlineStr">
        <is>
          <t>First-Pass Yield (weighted)</t>
        </is>
      </c>
      <c r="C41" s="44" t="inlineStr">
        <is>
          <t>%</t>
        </is>
      </c>
      <c r="D41" s="47" t="n">
        <v>0.962</v>
      </c>
      <c r="E41" s="47" t="n">
        <v>0.971</v>
      </c>
      <c r="F41" s="47" t="n">
        <v>0.978</v>
      </c>
      <c r="G41" s="47" t="n">
        <v>0.978</v>
      </c>
      <c r="H41" s="45">
        <f>F41-G41</f>
        <v/>
      </c>
      <c r="I41" s="46" t="inlineStr">
        <is>
          <t>&gt; 97%</t>
        </is>
      </c>
      <c r="J41" s="46" t="inlineStr"/>
    </row>
    <row r="42">
      <c r="A42" s="42" t="inlineStr">
        <is>
          <t>OPERATIONS</t>
        </is>
      </c>
      <c r="B42" s="43" t="inlineStr">
        <is>
          <t>Defect Rate (PPM)</t>
        </is>
      </c>
      <c r="C42" s="44" t="inlineStr">
        <is>
          <t>PPM</t>
        </is>
      </c>
      <c r="D42" s="44" t="n">
        <v>2840</v>
      </c>
      <c r="E42" s="44" t="n">
        <v>2100</v>
      </c>
      <c r="F42" s="44" t="n">
        <v>1580</v>
      </c>
      <c r="G42" s="44" t="n">
        <v>1600</v>
      </c>
      <c r="H42" s="45">
        <f>F42-G42</f>
        <v/>
      </c>
      <c r="I42" s="46" t="inlineStr">
        <is>
          <t>&lt; 2000 PPM target</t>
        </is>
      </c>
      <c r="J42" s="46" t="inlineStr"/>
    </row>
    <row r="43">
      <c r="A43" s="42" t="inlineStr">
        <is>
          <t>OPERATIONS</t>
        </is>
      </c>
      <c r="B43" s="43" t="inlineStr">
        <is>
          <t>On-Time Delivery (OTD)</t>
        </is>
      </c>
      <c r="C43" s="44" t="inlineStr">
        <is>
          <t>%</t>
        </is>
      </c>
      <c r="D43" s="47" t="n">
        <v>0.924</v>
      </c>
      <c r="E43" s="47" t="n">
        <v>0.9419999999999999</v>
      </c>
      <c r="F43" s="47" t="n">
        <v>0.958</v>
      </c>
      <c r="G43" s="47" t="n">
        <v>0.96</v>
      </c>
      <c r="H43" s="45">
        <f>F43-G43</f>
        <v/>
      </c>
      <c r="I43" s="46" t="inlineStr">
        <is>
          <t>&gt; 95%</t>
        </is>
      </c>
      <c r="J43" s="46" t="inlineStr"/>
    </row>
    <row r="44">
      <c r="A44" s="42" t="inlineStr">
        <is>
          <t>OPERATIONS</t>
        </is>
      </c>
      <c r="B44" s="43" t="inlineStr">
        <is>
          <t>Customer Complaint Index</t>
        </is>
      </c>
      <c r="C44" s="44" t="inlineStr">
        <is>
          <t>per 1MM units</t>
        </is>
      </c>
      <c r="D44" s="47" t="n">
        <v>4.2</v>
      </c>
      <c r="E44" s="47" t="n">
        <v>3.4</v>
      </c>
      <c r="F44" s="47" t="n">
        <v>2.6</v>
      </c>
      <c r="G44" s="47" t="n">
        <v>2.8</v>
      </c>
      <c r="H44" s="45">
        <f>F44-G44</f>
        <v/>
      </c>
      <c r="I44" s="46" t="inlineStr">
        <is>
          <t>&lt; 3.0 / MM units</t>
        </is>
      </c>
      <c r="J44" s="46" t="inlineStr"/>
    </row>
    <row r="45">
      <c r="A45" s="42" t="inlineStr">
        <is>
          <t>OPERATIONS</t>
        </is>
      </c>
      <c r="B45" s="43" t="inlineStr">
        <is>
          <t>Automation Rate (robots/worker)</t>
        </is>
      </c>
      <c r="C45" s="44" t="inlineStr">
        <is>
          <t>ratio</t>
        </is>
      </c>
      <c r="D45" s="44" t="n">
        <v>1</v>
      </c>
      <c r="E45" s="44" t="n">
        <v>1</v>
      </c>
      <c r="F45" s="44" t="n">
        <v>1</v>
      </c>
      <c r="G45" s="44" t="n">
        <v>1</v>
      </c>
      <c r="H45" s="45">
        <f>F45-G45</f>
        <v/>
      </c>
      <c r="I45" s="46" t="inlineStr"/>
      <c r="J45" s="46" t="inlineStr">
        <is>
          <t>1:18 robots per worker; target 1:12 by 2027</t>
        </is>
      </c>
    </row>
    <row r="46">
      <c r="A46" s="42" t="inlineStr">
        <is>
          <t>OPERATIONS</t>
        </is>
      </c>
      <c r="B46" s="43" t="inlineStr">
        <is>
          <t>5G-Connected Production Lines</t>
        </is>
      </c>
      <c r="C46" s="44" t="inlineStr">
        <is>
          <t>#</t>
        </is>
      </c>
      <c r="D46" s="44" t="n">
        <v>12</v>
      </c>
      <c r="E46" s="44" t="n">
        <v>28</v>
      </c>
      <c r="F46" s="44" t="n">
        <v>46</v>
      </c>
      <c r="G46" s="44" t="n">
        <v>42</v>
      </c>
      <c r="H46" s="45">
        <f>F46-G46</f>
        <v/>
      </c>
      <c r="I46" s="46" t="inlineStr">
        <is>
          <t>Lighthouse Factory KPI</t>
        </is>
      </c>
      <c r="J46" s="46" t="inlineStr"/>
    </row>
    <row r="47">
      <c r="A47" s="42" t="inlineStr">
        <is>
          <t>OPERATIONS</t>
        </is>
      </c>
      <c r="B47" s="43" t="inlineStr">
        <is>
          <t>Inventory Turnover</t>
        </is>
      </c>
      <c r="C47" s="44" t="inlineStr">
        <is>
          <t>x</t>
        </is>
      </c>
      <c r="D47" s="44" t="n">
        <v>5.4</v>
      </c>
      <c r="E47" s="44" t="n">
        <v>6.2</v>
      </c>
      <c r="F47" s="44" t="n">
        <v>7.1</v>
      </c>
      <c r="G47" s="44" t="n">
        <v>7</v>
      </c>
      <c r="H47" s="45">
        <f>F47-G47</f>
        <v/>
      </c>
      <c r="I47" s="46" t="inlineStr">
        <is>
          <t>China mfg: 5-9x</t>
        </is>
      </c>
      <c r="J47" s="46" t="inlineStr"/>
    </row>
    <row r="48">
      <c r="A48" s="42" t="inlineStr">
        <is>
          <t>OPERATIONS</t>
        </is>
      </c>
      <c r="B48" s="43" t="inlineStr">
        <is>
          <t>Days Inventory Outstanding</t>
        </is>
      </c>
      <c r="C48" s="44" t="inlineStr">
        <is>
          <t>days</t>
        </is>
      </c>
      <c r="D48" s="44" t="n">
        <v>68</v>
      </c>
      <c r="E48" s="44" t="n">
        <v>59</v>
      </c>
      <c r="F48" s="44" t="n">
        <v>51</v>
      </c>
      <c r="G48" s="44" t="n">
        <v>52</v>
      </c>
      <c r="H48" s="45">
        <f>F48-G48</f>
        <v/>
      </c>
      <c r="I48" s="46" t="inlineStr">
        <is>
          <t>&lt; 60 days</t>
        </is>
      </c>
      <c r="J48" s="46" t="inlineStr"/>
    </row>
    <row r="49" ht="17" customHeight="1">
      <c r="A49" s="4" t="inlineStr">
        <is>
          <t>◆  SUPPLY CHAIN</t>
        </is>
      </c>
    </row>
    <row r="50">
      <c r="A50" s="48" t="inlineStr">
        <is>
          <t>SUPPLY CHAIN</t>
        </is>
      </c>
      <c r="B50" s="49" t="inlineStr">
        <is>
          <t>Supplier Base (Tier 1)</t>
        </is>
      </c>
      <c r="C50" s="50" t="inlineStr">
        <is>
          <t>#</t>
        </is>
      </c>
      <c r="D50" s="50" t="n">
        <v>1840</v>
      </c>
      <c r="E50" s="50" t="n">
        <v>1920</v>
      </c>
      <c r="F50" s="50" t="n">
        <v>2040</v>
      </c>
      <c r="G50" s="50" t="n">
        <v>1980</v>
      </c>
      <c r="H50" s="51">
        <f>F50-G50</f>
        <v/>
      </c>
      <c r="I50" s="52" t="inlineStr"/>
      <c r="J50" s="52" t="inlineStr">
        <is>
          <t>Qualified supplier database</t>
        </is>
      </c>
    </row>
    <row r="51">
      <c r="A51" s="48" t="inlineStr">
        <is>
          <t>SUPPLY CHAIN</t>
        </is>
      </c>
      <c r="B51" s="49" t="inlineStr">
        <is>
          <t>Domestic Sourcing Rate</t>
        </is>
      </c>
      <c r="C51" s="50" t="inlineStr">
        <is>
          <t>%</t>
        </is>
      </c>
      <c r="D51" s="53" t="n">
        <v>0.72</v>
      </c>
      <c r="E51" s="53" t="n">
        <v>0.74</v>
      </c>
      <c r="F51" s="53" t="n">
        <v>0.76</v>
      </c>
      <c r="G51" s="53" t="n">
        <v>0.75</v>
      </c>
      <c r="H51" s="51">
        <f>F51-G51</f>
        <v/>
      </c>
      <c r="I51" s="52" t="inlineStr">
        <is>
          <t>&gt; 75% = supply security</t>
        </is>
      </c>
      <c r="J51" s="52" t="inlineStr">
        <is>
          <t>China local content</t>
        </is>
      </c>
    </row>
    <row r="52">
      <c r="A52" s="48" t="inlineStr">
        <is>
          <t>SUPPLY CHAIN</t>
        </is>
      </c>
      <c r="B52" s="49" t="inlineStr">
        <is>
          <t>Supplier On-Time Delivery</t>
        </is>
      </c>
      <c r="C52" s="50" t="inlineStr">
        <is>
          <t>%</t>
        </is>
      </c>
      <c r="D52" s="53" t="n">
        <v>0.912</v>
      </c>
      <c r="E52" s="53" t="n">
        <v>0.928</v>
      </c>
      <c r="F52" s="53" t="n">
        <v>0.9409999999999999</v>
      </c>
      <c r="G52" s="53" t="n">
        <v>0.9399999999999999</v>
      </c>
      <c r="H52" s="51">
        <f>F52-G52</f>
        <v/>
      </c>
      <c r="I52" s="52" t="inlineStr">
        <is>
          <t>&gt; 93%</t>
        </is>
      </c>
      <c r="J52" s="52" t="inlineStr"/>
    </row>
    <row r="53">
      <c r="A53" s="48" t="inlineStr">
        <is>
          <t>SUPPLY CHAIN</t>
        </is>
      </c>
      <c r="B53" s="49" t="inlineStr">
        <is>
          <t>Dual/Multi-Source Rate (critical)</t>
        </is>
      </c>
      <c r="C53" s="50" t="inlineStr">
        <is>
          <t>% of BOM</t>
        </is>
      </c>
      <c r="D53" s="53" t="n">
        <v>0.58</v>
      </c>
      <c r="E53" s="53" t="n">
        <v>0.64</v>
      </c>
      <c r="F53" s="53" t="n">
        <v>0.71</v>
      </c>
      <c r="G53" s="53" t="n">
        <v>0.7</v>
      </c>
      <c r="H53" s="51">
        <f>F53-G53</f>
        <v/>
      </c>
      <c r="I53" s="52" t="inlineStr">
        <is>
          <t>&gt; 70% critical parts</t>
        </is>
      </c>
      <c r="J53" s="52" t="inlineStr">
        <is>
          <t>Supply chain resilience</t>
        </is>
      </c>
    </row>
    <row r="54">
      <c r="A54" s="48" t="inlineStr">
        <is>
          <t>SUPPLY CHAIN</t>
        </is>
      </c>
      <c r="B54" s="49" t="inlineStr">
        <is>
          <t>Rare Earth Supply (secured fwd)</t>
        </is>
      </c>
      <c r="C54" s="50" t="inlineStr">
        <is>
          <t>months fwd</t>
        </is>
      </c>
      <c r="D54" s="50" t="n">
        <v>3</v>
      </c>
      <c r="E54" s="50" t="n">
        <v>5</v>
      </c>
      <c r="F54" s="50" t="n">
        <v>8</v>
      </c>
      <c r="G54" s="50" t="n">
        <v>6</v>
      </c>
      <c r="H54" s="51">
        <f>F54-G54</f>
        <v/>
      </c>
      <c r="I54" s="52" t="inlineStr">
        <is>
          <t>&gt; 6 months = secure</t>
        </is>
      </c>
      <c r="J54" s="52" t="inlineStr">
        <is>
          <t>NdFeB magnet critical input</t>
        </is>
      </c>
    </row>
    <row r="55">
      <c r="A55" s="48" t="inlineStr">
        <is>
          <t>SUPPLY CHAIN</t>
        </is>
      </c>
      <c r="B55" s="49" t="inlineStr">
        <is>
          <t>Logistics Cost / Revenue</t>
        </is>
      </c>
      <c r="C55" s="50" t="inlineStr">
        <is>
          <t>%</t>
        </is>
      </c>
      <c r="D55" s="53" t="n">
        <v>0.07199999999999999</v>
      </c>
      <c r="E55" s="53" t="n">
        <v>0.068</v>
      </c>
      <c r="F55" s="53" t="n">
        <v>0.065</v>
      </c>
      <c r="G55" s="53" t="n">
        <v>0.066</v>
      </c>
      <c r="H55" s="51">
        <f>F55-G55</f>
        <v/>
      </c>
      <c r="I55" s="52" t="inlineStr">
        <is>
          <t>&lt; 7%</t>
        </is>
      </c>
      <c r="J55" s="52" t="inlineStr"/>
    </row>
    <row r="56">
      <c r="A56" s="48" t="inlineStr">
        <is>
          <t>SUPPLY CHAIN</t>
        </is>
      </c>
      <c r="B56" s="49" t="inlineStr">
        <is>
          <t>Carbon Footprint of Logistics</t>
        </is>
      </c>
      <c r="C56" s="50" t="inlineStr">
        <is>
          <t>tCO2e</t>
        </is>
      </c>
      <c r="D56" s="50" t="n">
        <v>42800</v>
      </c>
      <c r="E56" s="50" t="n">
        <v>38600</v>
      </c>
      <c r="F56" s="50" t="n">
        <v>34200</v>
      </c>
      <c r="G56" s="50" t="n">
        <v>35000</v>
      </c>
      <c r="H56" s="51">
        <f>F56-G56</f>
        <v/>
      </c>
      <c r="I56" s="52" t="inlineStr">
        <is>
          <t>Down 8%/yr target</t>
        </is>
      </c>
      <c r="J56" s="52" t="inlineStr">
        <is>
          <t>Scope 3 logistics</t>
        </is>
      </c>
    </row>
    <row r="57" ht="17" customHeight="1">
      <c r="A57" s="4" t="inlineStr">
        <is>
          <t>◆  PEOPLE</t>
        </is>
      </c>
    </row>
    <row r="58">
      <c r="A58" s="54" t="inlineStr">
        <is>
          <t>PEOPLE</t>
        </is>
      </c>
      <c r="B58" s="55" t="inlineStr">
        <is>
          <t>Total Group FTE</t>
        </is>
      </c>
      <c r="C58" s="56" t="inlineStr">
        <is>
          <t>#</t>
        </is>
      </c>
      <c r="D58" s="56" t="n">
        <v>62400</v>
      </c>
      <c r="E58" s="56" t="n">
        <v>65800</v>
      </c>
      <c r="F58" s="56" t="n">
        <v>68400</v>
      </c>
      <c r="G58" s="56" t="n">
        <v>68000</v>
      </c>
      <c r="H58" s="57">
        <f>F58-G58</f>
        <v/>
      </c>
      <c r="I58" s="58" t="inlineStr"/>
      <c r="J58" s="58" t="inlineStr">
        <is>
          <t>All entities worldwide</t>
        </is>
      </c>
    </row>
    <row r="59">
      <c r="A59" s="54" t="inlineStr">
        <is>
          <t>PEOPLE</t>
        </is>
      </c>
      <c r="B59" s="55" t="inlineStr">
        <is>
          <t>Revenue per Employee</t>
        </is>
      </c>
      <c r="C59" s="56" t="inlineStr">
        <is>
          <t>RMB K</t>
        </is>
      </c>
      <c r="D59" s="56" t="n">
        <v>182.7</v>
      </c>
      <c r="E59" s="56" t="n">
        <v>205.2</v>
      </c>
      <c r="F59" s="56" t="n">
        <v>222.2</v>
      </c>
      <c r="G59" s="56" t="n">
        <v>217.6</v>
      </c>
      <c r="H59" s="57">
        <f>F59-G59</f>
        <v/>
      </c>
      <c r="I59" s="58" t="inlineStr">
        <is>
          <t>China adv mfg: ¥180-250K</t>
        </is>
      </c>
      <c r="J59" s="58" t="inlineStr"/>
    </row>
    <row r="60">
      <c r="A60" s="54" t="inlineStr">
        <is>
          <t>PEOPLE</t>
        </is>
      </c>
      <c r="B60" s="55" t="inlineStr">
        <is>
          <t>Annual Turnover Rate</t>
        </is>
      </c>
      <c r="C60" s="56" t="inlineStr">
        <is>
          <t>%</t>
        </is>
      </c>
      <c r="D60" s="59" t="n">
        <v>0.148</v>
      </c>
      <c r="E60" s="59" t="n">
        <v>0.132</v>
      </c>
      <c r="F60" s="59" t="n">
        <v>0.118</v>
      </c>
      <c r="G60" s="59" t="n">
        <v>0.12</v>
      </c>
      <c r="H60" s="57">
        <f>F60-G60</f>
        <v/>
      </c>
      <c r="I60" s="58" t="inlineStr">
        <is>
          <t>&lt; 12% target</t>
        </is>
      </c>
      <c r="J60" s="58" t="inlineStr">
        <is>
          <t>High skill = retention critical</t>
        </is>
      </c>
    </row>
    <row r="61">
      <c r="A61" s="54" t="inlineStr">
        <is>
          <t>PEOPLE</t>
        </is>
      </c>
      <c r="B61" s="55" t="inlineStr">
        <is>
          <t>Female Employees</t>
        </is>
      </c>
      <c r="C61" s="56" t="inlineStr">
        <is>
          <t>%</t>
        </is>
      </c>
      <c r="D61" s="59" t="n">
        <v>0.38</v>
      </c>
      <c r="E61" s="59" t="n">
        <v>0.4</v>
      </c>
      <c r="F61" s="59" t="n">
        <v>0.41</v>
      </c>
      <c r="G61" s="59" t="n">
        <v>0.42</v>
      </c>
      <c r="H61" s="57">
        <f>F61-G61</f>
        <v/>
      </c>
      <c r="I61" s="58" t="inlineStr">
        <is>
          <t>&gt; 40%</t>
        </is>
      </c>
      <c r="J61" s="58" t="inlineStr">
        <is>
          <t>Incl. production floor</t>
        </is>
      </c>
    </row>
    <row r="62">
      <c r="A62" s="54" t="inlineStr">
        <is>
          <t>PEOPLE</t>
        </is>
      </c>
      <c r="B62" s="55" t="inlineStr">
        <is>
          <t>R&amp;D Engineers</t>
        </is>
      </c>
      <c r="C62" s="56" t="inlineStr">
        <is>
          <t>#</t>
        </is>
      </c>
      <c r="D62" s="56" t="n">
        <v>2240</v>
      </c>
      <c r="E62" s="56" t="n">
        <v>2580</v>
      </c>
      <c r="F62" s="56" t="n">
        <v>2840</v>
      </c>
      <c r="G62" s="56" t="n">
        <v>2800</v>
      </c>
      <c r="H62" s="57">
        <f>F62-G62</f>
        <v/>
      </c>
      <c r="I62" s="58" t="inlineStr"/>
      <c r="J62" s="58" t="inlineStr">
        <is>
          <t>Patent-generating staff</t>
        </is>
      </c>
    </row>
    <row r="63">
      <c r="A63" s="54" t="inlineStr">
        <is>
          <t>PEOPLE</t>
        </is>
      </c>
      <c r="B63" s="55" t="inlineStr">
        <is>
          <t>University Graduate Hires/yr</t>
        </is>
      </c>
      <c r="C63" s="56" t="inlineStr">
        <is>
          <t>#</t>
        </is>
      </c>
      <c r="D63" s="56" t="n">
        <v>1840</v>
      </c>
      <c r="E63" s="56" t="n">
        <v>2100</v>
      </c>
      <c r="F63" s="56" t="n">
        <v>2420</v>
      </c>
      <c r="G63" s="56" t="n">
        <v>2400</v>
      </c>
      <c r="H63" s="57">
        <f>F63-G63</f>
        <v/>
      </c>
      <c r="I63" s="58" t="inlineStr"/>
      <c r="J63" s="58" t="inlineStr">
        <is>
          <t>Partnership with 22 universities</t>
        </is>
      </c>
    </row>
    <row r="64">
      <c r="A64" s="54" t="inlineStr">
        <is>
          <t>PEOPLE</t>
        </is>
      </c>
      <c r="B64" s="55" t="inlineStr">
        <is>
          <t>Lost-Time Injury Rate (LTIR)</t>
        </is>
      </c>
      <c r="C64" s="56" t="inlineStr">
        <is>
          <t>per MM hrs</t>
        </is>
      </c>
      <c r="D64" s="59" t="n">
        <v>1.8</v>
      </c>
      <c r="E64" s="59" t="n">
        <v>1.4</v>
      </c>
      <c r="F64" s="59" t="n">
        <v>1.1</v>
      </c>
      <c r="G64" s="59" t="n">
        <v>1.2</v>
      </c>
      <c r="H64" s="57">
        <f>F64-G64</f>
        <v/>
      </c>
      <c r="I64" s="58" t="inlineStr">
        <is>
          <t>&lt; 1.5 / MM hrs</t>
        </is>
      </c>
      <c r="J64" s="58" t="inlineStr">
        <is>
          <t>OSHA-comparable metric</t>
        </is>
      </c>
    </row>
    <row r="65">
      <c r="A65" s="54" t="inlineStr">
        <is>
          <t>PEOPLE</t>
        </is>
      </c>
      <c r="B65" s="55" t="inlineStr">
        <is>
          <t>Training Hours / Employee</t>
        </is>
      </c>
      <c r="C65" s="56" t="inlineStr">
        <is>
          <t>hrs/yr</t>
        </is>
      </c>
      <c r="D65" s="56" t="n">
        <v>48</v>
      </c>
      <c r="E65" s="56" t="n">
        <v>54</v>
      </c>
      <c r="F65" s="56" t="n">
        <v>62</v>
      </c>
      <c r="G65" s="56" t="n">
        <v>60</v>
      </c>
      <c r="H65" s="57">
        <f>F65-G65</f>
        <v/>
      </c>
      <c r="I65" s="58" t="inlineStr">
        <is>
          <t>&gt; 55 hrs</t>
        </is>
      </c>
      <c r="J65" s="58" t="inlineStr">
        <is>
          <t>Tech upskilling priority</t>
        </is>
      </c>
    </row>
    <row r="66">
      <c r="A66" s="54" t="inlineStr">
        <is>
          <t>PEOPLE</t>
        </is>
      </c>
      <c r="B66" s="55" t="inlineStr">
        <is>
          <t>ESOP Participation</t>
        </is>
      </c>
      <c r="C66" s="56" t="inlineStr">
        <is>
          <t>#</t>
        </is>
      </c>
      <c r="D66" s="56" t="n">
        <v>1620</v>
      </c>
      <c r="E66" s="56" t="n">
        <v>1780</v>
      </c>
      <c r="F66" s="56" t="n">
        <v>1840</v>
      </c>
      <c r="G66" s="56" t="n">
        <v>1900</v>
      </c>
      <c r="H66" s="57">
        <f>F66-G66</f>
        <v/>
      </c>
      <c r="I66" s="58" t="inlineStr"/>
      <c r="J66" s="58" t="inlineStr">
        <is>
          <t>ESOP Phase I+II combined</t>
        </is>
      </c>
    </row>
    <row r="67" ht="17" customHeight="1">
      <c r="A67" s="4" t="inlineStr">
        <is>
          <t>◆  INNOVATION</t>
        </is>
      </c>
    </row>
    <row r="68">
      <c r="A68" s="60" t="inlineStr">
        <is>
          <t>INNOVATION</t>
        </is>
      </c>
      <c r="B68" s="61" t="inlineStr">
        <is>
          <t>Patents Granted (cumulative)</t>
        </is>
      </c>
      <c r="C68" s="62" t="inlineStr">
        <is>
          <t>#</t>
        </is>
      </c>
      <c r="D68" s="62" t="n">
        <v>642</v>
      </c>
      <c r="E68" s="62" t="n">
        <v>798</v>
      </c>
      <c r="F68" s="62" t="n">
        <v>912</v>
      </c>
      <c r="G68" s="62" t="n">
        <v>900</v>
      </c>
      <c r="H68" s="63">
        <f>F68-G68</f>
        <v/>
      </c>
      <c r="I68" s="64" t="inlineStr"/>
      <c r="J68" s="64" t="inlineStr">
        <is>
          <t>All categories</t>
        </is>
      </c>
    </row>
    <row r="69">
      <c r="A69" s="60" t="inlineStr">
        <is>
          <t>INNOVATION</t>
        </is>
      </c>
      <c r="B69" s="61" t="inlineStr">
        <is>
          <t>New Patents Filed / yr</t>
        </is>
      </c>
      <c r="C69" s="62" t="inlineStr">
        <is>
          <t>#</t>
        </is>
      </c>
      <c r="D69" s="62" t="n">
        <v>124</v>
      </c>
      <c r="E69" s="62" t="n">
        <v>156</v>
      </c>
      <c r="F69" s="62" t="n">
        <v>182</v>
      </c>
      <c r="G69" s="62" t="n">
        <v>170</v>
      </c>
      <c r="H69" s="63">
        <f>F69-G69</f>
        <v/>
      </c>
      <c r="I69" s="64" t="inlineStr"/>
      <c r="J69" s="64" t="inlineStr"/>
    </row>
    <row r="70">
      <c r="A70" s="60" t="inlineStr">
        <is>
          <t>INNOVATION</t>
        </is>
      </c>
      <c r="B70" s="61" t="inlineStr">
        <is>
          <t>R&amp;D Headcount / Total</t>
        </is>
      </c>
      <c r="C70" s="62" t="inlineStr">
        <is>
          <t>% of FTE</t>
        </is>
      </c>
      <c r="D70" s="65" t="n">
        <v>0.036</v>
      </c>
      <c r="E70" s="65" t="n">
        <v>0.039</v>
      </c>
      <c r="F70" s="65" t="n">
        <v>0.042</v>
      </c>
      <c r="G70" s="65" t="n">
        <v>0.041</v>
      </c>
      <c r="H70" s="63">
        <f>F70-G70</f>
        <v/>
      </c>
      <c r="I70" s="64" t="inlineStr">
        <is>
          <t>&gt; 4% = innovation-led</t>
        </is>
      </c>
      <c r="J70" s="64" t="inlineStr"/>
    </row>
    <row r="71">
      <c r="A71" s="60" t="inlineStr">
        <is>
          <t>INNOVATION</t>
        </is>
      </c>
      <c r="B71" s="61" t="inlineStr">
        <is>
          <t>New Product Revenue Share</t>
        </is>
      </c>
      <c r="C71" s="62" t="inlineStr">
        <is>
          <t>%</t>
        </is>
      </c>
      <c r="D71" s="65" t="n">
        <v>0.24</v>
      </c>
      <c r="E71" s="65" t="n">
        <v>0.28</v>
      </c>
      <c r="F71" s="65" t="n">
        <v>0.31</v>
      </c>
      <c r="G71" s="65" t="n">
        <v>0.3</v>
      </c>
      <c r="H71" s="63">
        <f>F71-G71</f>
        <v/>
      </c>
      <c r="I71" s="64" t="inlineStr">
        <is>
          <t>&gt; 30% in 3 yrs</t>
        </is>
      </c>
      <c r="J71" s="64" t="inlineStr">
        <is>
          <t>Products &lt; 3 yrs old</t>
        </is>
      </c>
    </row>
    <row r="72">
      <c r="A72" s="60" t="inlineStr">
        <is>
          <t>INNOVATION</t>
        </is>
      </c>
      <c r="B72" s="61" t="inlineStr">
        <is>
          <t>Digital Twin Coverage (plants)</t>
        </is>
      </c>
      <c r="C72" s="62" t="inlineStr">
        <is>
          <t>% of plants</t>
        </is>
      </c>
      <c r="D72" s="65" t="n">
        <v>0.22</v>
      </c>
      <c r="E72" s="65" t="n">
        <v>0.44</v>
      </c>
      <c r="F72" s="65" t="n">
        <v>0.67</v>
      </c>
      <c r="G72" s="65" t="n">
        <v>0.65</v>
      </c>
      <c r="H72" s="63">
        <f>F72-G72</f>
        <v/>
      </c>
      <c r="I72" s="64" t="inlineStr">
        <is>
          <t>&gt; 60% by 2025</t>
        </is>
      </c>
      <c r="J72" s="64" t="inlineStr"/>
    </row>
    <row r="73">
      <c r="A73" s="60" t="inlineStr">
        <is>
          <t>INNOVATION</t>
        </is>
      </c>
      <c r="B73" s="61" t="inlineStr">
        <is>
          <t>AI/ML Models in Production</t>
        </is>
      </c>
      <c r="C73" s="62" t="inlineStr">
        <is>
          <t>#</t>
        </is>
      </c>
      <c r="D73" s="62" t="n">
        <v>8</v>
      </c>
      <c r="E73" s="62" t="n">
        <v>18</v>
      </c>
      <c r="F73" s="62" t="n">
        <v>34</v>
      </c>
      <c r="G73" s="62" t="n">
        <v>30</v>
      </c>
      <c r="H73" s="63">
        <f>F73-G73</f>
        <v/>
      </c>
      <c r="I73" s="64" t="inlineStr">
        <is>
          <t>Lighthouse KPI</t>
        </is>
      </c>
      <c r="J73" s="64" t="inlineStr">
        <is>
          <t>Quality, predictive maint.</t>
        </is>
      </c>
    </row>
    <row r="74" ht="17" customHeight="1">
      <c r="A74" s="4" t="inlineStr">
        <is>
          <t>◆  ESG</t>
        </is>
      </c>
    </row>
    <row r="75">
      <c r="A75" s="66" t="inlineStr">
        <is>
          <t>ESG</t>
        </is>
      </c>
      <c r="B75" s="67" t="inlineStr">
        <is>
          <t>Scope 1+2 GHG Emissions</t>
        </is>
      </c>
      <c r="C75" s="68" t="inlineStr">
        <is>
          <t>MM tCO2e</t>
        </is>
      </c>
      <c r="D75" s="69" t="n">
        <v>2.84</v>
      </c>
      <c r="E75" s="69" t="n">
        <v>2.61</v>
      </c>
      <c r="F75" s="69" t="n">
        <v>2.38</v>
      </c>
      <c r="G75" s="69" t="n">
        <v>2.4</v>
      </c>
      <c r="H75" s="70">
        <f>F75-G75</f>
        <v/>
      </c>
      <c r="I75" s="71" t="inlineStr">
        <is>
          <t>Carbon peak 2025 target</t>
        </is>
      </c>
      <c r="J75" s="71" t="inlineStr">
        <is>
          <t>China ETS obligation</t>
        </is>
      </c>
    </row>
    <row r="76">
      <c r="A76" s="66" t="inlineStr">
        <is>
          <t>ESG</t>
        </is>
      </c>
      <c r="B76" s="67" t="inlineStr">
        <is>
          <t>Carbon Intensity</t>
        </is>
      </c>
      <c r="C76" s="68" t="inlineStr">
        <is>
          <t>tCO2e/RMB MM Rev</t>
        </is>
      </c>
      <c r="D76" s="68" t="n">
        <v>249</v>
      </c>
      <c r="E76" s="68" t="n">
        <v>193</v>
      </c>
      <c r="F76" s="68" t="n">
        <v>157</v>
      </c>
      <c r="G76" s="68" t="n">
        <v>162</v>
      </c>
      <c r="H76" s="70">
        <f>F76-G76</f>
        <v/>
      </c>
      <c r="I76" s="71" t="inlineStr">
        <is>
          <t>Down 15%/yr target</t>
        </is>
      </c>
      <c r="J76" s="71" t="inlineStr"/>
    </row>
    <row r="77">
      <c r="A77" s="66" t="inlineStr">
        <is>
          <t>ESG</t>
        </is>
      </c>
      <c r="B77" s="67" t="inlineStr">
        <is>
          <t>Renewable Energy Share</t>
        </is>
      </c>
      <c r="C77" s="68" t="inlineStr">
        <is>
          <t>%</t>
        </is>
      </c>
      <c r="D77" s="69" t="n">
        <v>0.18</v>
      </c>
      <c r="E77" s="69" t="n">
        <v>0.28</v>
      </c>
      <c r="F77" s="69" t="n">
        <v>0.38</v>
      </c>
      <c r="G77" s="69" t="n">
        <v>0.36</v>
      </c>
      <c r="H77" s="70">
        <f>F77-G77</f>
        <v/>
      </c>
      <c r="I77" s="71" t="inlineStr">
        <is>
          <t>&gt; 35% by 2025</t>
        </is>
      </c>
      <c r="J77" s="71" t="inlineStr">
        <is>
          <t>Solar rooftop + green power PPAs</t>
        </is>
      </c>
    </row>
    <row r="78">
      <c r="A78" s="66" t="inlineStr">
        <is>
          <t>ESG</t>
        </is>
      </c>
      <c r="B78" s="67" t="inlineStr">
        <is>
          <t>Water Recycling Rate</t>
        </is>
      </c>
      <c r="C78" s="68" t="inlineStr">
        <is>
          <t>%</t>
        </is>
      </c>
      <c r="D78" s="69" t="n">
        <v>0.61</v>
      </c>
      <c r="E78" s="69" t="n">
        <v>0.68</v>
      </c>
      <c r="F78" s="69" t="n">
        <v>0.74</v>
      </c>
      <c r="G78" s="69" t="n">
        <v>0.72</v>
      </c>
      <c r="H78" s="70">
        <f>F78-G78</f>
        <v/>
      </c>
      <c r="I78" s="71" t="inlineStr">
        <is>
          <t>&gt; 70%</t>
        </is>
      </c>
      <c r="J78" s="71" t="inlineStr">
        <is>
          <t>Closed-loop systems</t>
        </is>
      </c>
    </row>
    <row r="79">
      <c r="A79" s="66" t="inlineStr">
        <is>
          <t>ESG</t>
        </is>
      </c>
      <c r="B79" s="67" t="inlineStr">
        <is>
          <t>Waste to Landfill</t>
        </is>
      </c>
      <c r="C79" s="68" t="inlineStr">
        <is>
          <t>MT</t>
        </is>
      </c>
      <c r="D79" s="68" t="n">
        <v>8400</v>
      </c>
      <c r="E79" s="68" t="n">
        <v>6800</v>
      </c>
      <c r="F79" s="68" t="n">
        <v>5100</v>
      </c>
      <c r="G79" s="68" t="n">
        <v>5500</v>
      </c>
      <c r="H79" s="70">
        <f>F79-G79</f>
        <v/>
      </c>
      <c r="I79" s="71" t="inlineStr">
        <is>
          <t>Zero by 2030</t>
        </is>
      </c>
      <c r="J79" s="71" t="inlineStr"/>
    </row>
    <row r="80">
      <c r="A80" s="66" t="inlineStr">
        <is>
          <t>ESG</t>
        </is>
      </c>
      <c r="B80" s="67" t="inlineStr">
        <is>
          <t>ESG Rating — MSCI</t>
        </is>
      </c>
      <c r="C80" s="68" t="inlineStr">
        <is>
          <t>grade</t>
        </is>
      </c>
      <c r="D80" s="68" t="inlineStr">
        <is>
          <t>B</t>
        </is>
      </c>
      <c r="E80" s="68" t="inlineStr">
        <is>
          <t>BB</t>
        </is>
      </c>
      <c r="F80" s="68" t="inlineStr">
        <is>
          <t>BB</t>
        </is>
      </c>
      <c r="G80" s="68" t="inlineStr">
        <is>
          <t>BB+</t>
        </is>
      </c>
      <c r="H80" s="68" t="n"/>
      <c r="I80" s="71" t="inlineStr">
        <is>
          <t>Target: A by 2027</t>
        </is>
      </c>
      <c r="J80" s="71" t="inlineStr"/>
    </row>
    <row r="81">
      <c r="A81" s="66" t="inlineStr">
        <is>
          <t>ESG</t>
        </is>
      </c>
      <c r="B81" s="67" t="inlineStr">
        <is>
          <t>CSR Investment</t>
        </is>
      </c>
      <c r="C81" s="68" t="inlineStr">
        <is>
          <t>RMB MM</t>
        </is>
      </c>
      <c r="D81" s="68" t="n">
        <v>88</v>
      </c>
      <c r="E81" s="68" t="n">
        <v>104</v>
      </c>
      <c r="F81" s="68" t="n">
        <v>128</v>
      </c>
      <c r="G81" s="68" t="n">
        <v>120</v>
      </c>
      <c r="H81" s="70">
        <f>F81-G81</f>
        <v/>
      </c>
      <c r="I81" s="71" t="inlineStr">
        <is>
          <t>0.8% of Net Profit</t>
        </is>
      </c>
      <c r="J81" s="71" t="inlineStr">
        <is>
          <t>Education + poverty alleviation</t>
        </is>
      </c>
    </row>
    <row r="82" ht="17" customHeight="1">
      <c r="A82" s="4" t="inlineStr">
        <is>
          <t>◆  COMMERCIAL</t>
        </is>
      </c>
    </row>
    <row r="83">
      <c r="A83" s="72" t="inlineStr">
        <is>
          <t>COMMERCIAL</t>
        </is>
      </c>
      <c r="B83" s="73" t="inlineStr">
        <is>
          <t>Active Key Accounts</t>
        </is>
      </c>
      <c r="C83" s="74" t="inlineStr">
        <is>
          <t>#</t>
        </is>
      </c>
      <c r="D83" s="74" t="n">
        <v>284</v>
      </c>
      <c r="E83" s="74" t="n">
        <v>312</v>
      </c>
      <c r="F83" s="74" t="n">
        <v>348</v>
      </c>
      <c r="G83" s="74" t="n">
        <v>340</v>
      </c>
      <c r="H83" s="75">
        <f>F83-G83</f>
        <v/>
      </c>
      <c r="I83" s="76" t="inlineStr"/>
      <c r="J83" s="76" t="inlineStr">
        <is>
          <t>Tier 1 global OEMs</t>
        </is>
      </c>
    </row>
    <row r="84">
      <c r="A84" s="72" t="inlineStr">
        <is>
          <t>COMMERCIAL</t>
        </is>
      </c>
      <c r="B84" s="73" t="inlineStr">
        <is>
          <t>Revenue — Top 5 Customers</t>
        </is>
      </c>
      <c r="C84" s="74" t="inlineStr">
        <is>
          <t>%</t>
        </is>
      </c>
      <c r="D84" s="77" t="n">
        <v>0.32</v>
      </c>
      <c r="E84" s="77" t="n">
        <v>0.29</v>
      </c>
      <c r="F84" s="77" t="n">
        <v>0.27</v>
      </c>
      <c r="G84" s="77" t="n">
        <v>0.28</v>
      </c>
      <c r="H84" s="75">
        <f>F84-G84</f>
        <v/>
      </c>
      <c r="I84" s="76" t="inlineStr">
        <is>
          <t>&lt; 30% concentration</t>
        </is>
      </c>
      <c r="J84" s="76" t="inlineStr">
        <is>
          <t>Diversification improving</t>
        </is>
      </c>
    </row>
    <row r="85">
      <c r="A85" s="72" t="inlineStr">
        <is>
          <t>COMMERCIAL</t>
        </is>
      </c>
      <c r="B85" s="73" t="inlineStr">
        <is>
          <t>New Business Won (pipeline)</t>
        </is>
      </c>
      <c r="C85" s="74" t="inlineStr">
        <is>
          <t>RMB B/yr</t>
        </is>
      </c>
      <c r="D85" s="77" t="n">
        <v>2.8</v>
      </c>
      <c r="E85" s="77" t="n">
        <v>3.6</v>
      </c>
      <c r="F85" s="77" t="n">
        <v>4.4</v>
      </c>
      <c r="G85" s="77" t="n">
        <v>4</v>
      </c>
      <c r="H85" s="75">
        <f>F85-G85</f>
        <v/>
      </c>
      <c r="I85" s="76" t="inlineStr"/>
      <c r="J85" s="76" t="inlineStr">
        <is>
          <t>Signed LOIs / SOPs</t>
        </is>
      </c>
    </row>
    <row r="86">
      <c r="A86" s="72" t="inlineStr">
        <is>
          <t>COMMERCIAL</t>
        </is>
      </c>
      <c r="B86" s="73" t="inlineStr">
        <is>
          <t>Export Revenue Share</t>
        </is>
      </c>
      <c r="C86" s="74" t="inlineStr">
        <is>
          <t>%</t>
        </is>
      </c>
      <c r="D86" s="77" t="n">
        <v>0.44</v>
      </c>
      <c r="E86" s="77" t="n">
        <v>0.47</v>
      </c>
      <c r="F86" s="77" t="n">
        <v>0.48</v>
      </c>
      <c r="G86" s="77" t="n">
        <v>0.48</v>
      </c>
      <c r="H86" s="75">
        <f>F86-G86</f>
        <v/>
      </c>
      <c r="I86" s="76" t="inlineStr">
        <is>
          <t>Target &gt; 50% by 2027</t>
        </is>
      </c>
      <c r="J86" s="76" t="inlineStr"/>
    </row>
    <row r="87">
      <c r="A87" s="72" t="inlineStr">
        <is>
          <t>COMMERCIAL</t>
        </is>
      </c>
      <c r="B87" s="73" t="inlineStr">
        <is>
          <t>USA Revenue</t>
        </is>
      </c>
      <c r="C87" s="74" t="inlineStr">
        <is>
          <t>RMB B</t>
        </is>
      </c>
      <c r="D87" s="77" t="n">
        <v>2</v>
      </c>
      <c r="E87" s="77" t="n">
        <v>2.5</v>
      </c>
      <c r="F87" s="77" t="n">
        <v>2.8</v>
      </c>
      <c r="G87" s="77" t="n">
        <v>2.7</v>
      </c>
      <c r="H87" s="75">
        <f>F87-G87</f>
        <v/>
      </c>
      <c r="I87" s="76" t="inlineStr"/>
      <c r="J87" s="76" t="inlineStr">
        <is>
          <t>18% of group; strategic</t>
        </is>
      </c>
    </row>
    <row r="88">
      <c r="A88" s="72" t="inlineStr">
        <is>
          <t>COMMERCIAL</t>
        </is>
      </c>
      <c r="B88" s="73" t="inlineStr">
        <is>
          <t>Europe Revenue</t>
        </is>
      </c>
      <c r="C88" s="74" t="inlineStr">
        <is>
          <t>RMB B</t>
        </is>
      </c>
      <c r="D88" s="77" t="n">
        <v>1.6</v>
      </c>
      <c r="E88" s="77" t="n">
        <v>1.9</v>
      </c>
      <c r="F88" s="77" t="n">
        <v>2.1</v>
      </c>
      <c r="G88" s="77" t="n">
        <v>2</v>
      </c>
      <c r="H88" s="75">
        <f>F88-G88</f>
        <v/>
      </c>
      <c r="I88" s="76" t="inlineStr"/>
      <c r="J88" s="76" t="inlineStr">
        <is>
          <t>14% of group</t>
        </is>
      </c>
    </row>
    <row r="89">
      <c r="A89" s="72" t="inlineStr">
        <is>
          <t>COMMERCIAL</t>
        </is>
      </c>
      <c r="B89" s="73" t="inlineStr">
        <is>
          <t>Customer NPS (B2B)</t>
        </is>
      </c>
      <c r="C89" s="74" t="inlineStr">
        <is>
          <t>score</t>
        </is>
      </c>
      <c r="D89" s="74" t="n">
        <v>42</v>
      </c>
      <c r="E89" s="74" t="n">
        <v>48</v>
      </c>
      <c r="F89" s="74" t="n">
        <v>54</v>
      </c>
      <c r="G89" s="74" t="n">
        <v>52</v>
      </c>
      <c r="H89" s="75">
        <f>F89-G89</f>
        <v/>
      </c>
      <c r="I89" s="76" t="inlineStr">
        <is>
          <t>&gt; 50 = promoter zone</t>
        </is>
      </c>
      <c r="J89" s="76" t="inlineStr">
        <is>
          <t>Annual OEM survey</t>
        </is>
      </c>
    </row>
  </sheetData>
  <mergeCells count="10">
    <mergeCell ref="A1:J1"/>
    <mergeCell ref="A5:J5"/>
    <mergeCell ref="A74:J74"/>
    <mergeCell ref="A67:J67"/>
    <mergeCell ref="A35:J35"/>
    <mergeCell ref="A57:J57"/>
    <mergeCell ref="A24:J24"/>
    <mergeCell ref="A2:J2"/>
    <mergeCell ref="A82:J82"/>
    <mergeCell ref="A49:J49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49"/>
  <sheetViews>
    <sheetView showGridLines="0" workbookViewId="0">
      <pane xSplit="4" ySplit="4" topLeftCell="E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4" customWidth="1" min="3" max="3"/>
    <col width="6" customWidth="1" min="4" max="4"/>
    <col width="12" customWidth="1" min="5" max="5"/>
    <col width="12" customWidth="1" min="6" max="6"/>
    <col width="12" customWidth="1" min="7" max="7"/>
    <col width="12" customWidth="1" min="8" max="8"/>
    <col width="12" customWidth="1" min="9" max="9"/>
    <col width="12" customWidth="1" min="10" max="10"/>
  </cols>
  <sheetData>
    <row r="1" ht="30" customHeight="1">
      <c r="A1" s="9" t="inlineStr">
        <is>
          <t>LONGHUA GROUP — Divisional P&amp;L &amp; 5-Year Consolidated Financial Model</t>
        </is>
      </c>
    </row>
    <row r="2" ht="30" customHeight="1">
      <c r="A2" s="10" t="inlineStr">
        <is>
          <t>RMB Billions | CAS GAAP | FY Dec 31 | Auditor: PwC Beijing | Exchange Rate: USD/CNY 7.25</t>
        </is>
      </c>
    </row>
    <row r="4" ht="22" customHeight="1">
      <c r="C4" s="78" t="inlineStr">
        <is>
          <t>Category</t>
        </is>
      </c>
      <c r="D4" s="78" t="inlineStr">
        <is>
          <t>Division / Line</t>
        </is>
      </c>
      <c r="E4" s="78" t="inlineStr">
        <is>
          <t>2023A</t>
        </is>
      </c>
      <c r="F4" s="78" t="inlineStr">
        <is>
          <t>2024A</t>
        </is>
      </c>
      <c r="G4" s="78" t="inlineStr">
        <is>
          <t>2025E</t>
        </is>
      </c>
      <c r="H4" s="78" t="inlineStr">
        <is>
          <t>2026E</t>
        </is>
      </c>
      <c r="I4" s="78" t="inlineStr">
        <is>
          <t>2027E</t>
        </is>
      </c>
      <c r="J4" s="78" t="inlineStr">
        <is>
          <t>2028E</t>
        </is>
      </c>
    </row>
    <row r="5" ht="20" customHeight="1">
      <c r="C5" s="3" t="inlineStr">
        <is>
          <t>DIVISIONAL REVENUE BREAKDOWN (RMB B)</t>
        </is>
      </c>
    </row>
    <row r="6">
      <c r="C6" s="79" t="inlineStr">
        <is>
          <t>Div 1 — LHG Electronics</t>
        </is>
      </c>
      <c r="E6" s="80" t="n">
        <v>4.1</v>
      </c>
      <c r="F6" s="80" t="n">
        <v>5</v>
      </c>
      <c r="G6" s="80" t="n">
        <v>5.8</v>
      </c>
      <c r="H6" s="80" t="n">
        <v>6.68</v>
      </c>
      <c r="I6" s="80" t="n">
        <v>7.48</v>
      </c>
      <c r="J6" s="80" t="n">
        <v>8.23</v>
      </c>
    </row>
    <row r="7">
      <c r="C7" s="81" t="inlineStr">
        <is>
          <t>Div 2 — LHG Automotive</t>
        </is>
      </c>
      <c r="E7" s="82" t="n">
        <v>2.8</v>
      </c>
      <c r="F7" s="82" t="n">
        <v>3.5</v>
      </c>
      <c r="G7" s="82" t="n">
        <v>4.1</v>
      </c>
      <c r="H7" s="82" t="n">
        <v>5.17</v>
      </c>
      <c r="I7" s="82" t="n">
        <v>6.46</v>
      </c>
      <c r="J7" s="82" t="n">
        <v>7.75</v>
      </c>
    </row>
    <row r="8">
      <c r="C8" s="83" t="inlineStr">
        <is>
          <t>Div 3 — LHG Industrial Systems</t>
        </is>
      </c>
      <c r="E8" s="84" t="n">
        <v>2.4</v>
      </c>
      <c r="F8" s="84" t="n">
        <v>2.7</v>
      </c>
      <c r="G8" s="84" t="n">
        <v>2.9</v>
      </c>
      <c r="H8" s="84" t="n">
        <v>3.31</v>
      </c>
      <c r="I8" s="84" t="n">
        <v>3.81</v>
      </c>
      <c r="J8" s="84" t="n">
        <v>4.38</v>
      </c>
    </row>
    <row r="9">
      <c r="C9" s="85" t="inlineStr">
        <is>
          <t>Div 4 — LHG Advanced Materials</t>
        </is>
      </c>
      <c r="E9" s="86" t="n">
        <v>1.2</v>
      </c>
      <c r="F9" s="86" t="n">
        <v>1.4</v>
      </c>
      <c r="G9" s="86" t="n">
        <v>1.5</v>
      </c>
      <c r="H9" s="86" t="n">
        <v>1.68</v>
      </c>
      <c r="I9" s="86" t="n">
        <v>1.88</v>
      </c>
      <c r="J9" s="87" t="n">
        <v>2.11</v>
      </c>
    </row>
    <row r="10">
      <c r="C10" s="88" t="inlineStr">
        <is>
          <t>Div 5 — LHG Consumer Products</t>
        </is>
      </c>
      <c r="E10" s="89" t="n">
        <v>0.9</v>
      </c>
      <c r="F10" s="89" t="n">
        <v>0.9</v>
      </c>
      <c r="G10" s="89" t="n">
        <v>0.9</v>
      </c>
      <c r="H10" s="89" t="n">
        <v>0.9399999999999999</v>
      </c>
      <c r="I10" s="89" t="n">
        <v>0.99</v>
      </c>
      <c r="J10" s="89" t="n">
        <v>1.04</v>
      </c>
    </row>
    <row r="11">
      <c r="C11" s="90" t="inlineStr">
        <is>
          <t>Consolidated Revenue</t>
        </is>
      </c>
      <c r="E11" s="91" t="n">
        <v>11.4</v>
      </c>
      <c r="F11" s="91" t="n">
        <v>13.5</v>
      </c>
      <c r="G11" s="91" t="n">
        <v>15.2</v>
      </c>
      <c r="H11" s="91" t="n">
        <v>17.78</v>
      </c>
      <c r="I11" s="91" t="n">
        <v>20.62</v>
      </c>
      <c r="J11" s="91" t="n">
        <v>23.51</v>
      </c>
    </row>
    <row r="12">
      <c r="C12" s="92" t="inlineStr">
        <is>
          <t>Revenue Growth %</t>
        </is>
      </c>
      <c r="E12" s="93" t="n"/>
      <c r="F12" s="94" t="n">
        <v>0.184</v>
      </c>
      <c r="G12" s="94" t="n">
        <v>0.126</v>
      </c>
      <c r="H12" s="94" t="n">
        <v>0.17</v>
      </c>
      <c r="I12" s="94" t="n">
        <v>0.16</v>
      </c>
      <c r="J12" s="94" t="n">
        <v>0.14</v>
      </c>
    </row>
    <row r="15" ht="20" customHeight="1">
      <c r="C15" s="3" t="inlineStr">
        <is>
          <t>DIVISIONAL EBITDA (RMB B)</t>
        </is>
      </c>
    </row>
    <row r="16">
      <c r="C16" s="79" t="inlineStr">
        <is>
          <t>Div 1 EBITDA</t>
        </is>
      </c>
      <c r="E16" s="95" t="n">
        <v>0.5659999999999999</v>
      </c>
      <c r="F16" s="95" t="n">
        <v>0.74</v>
      </c>
      <c r="G16" s="95" t="n">
        <v>0.899</v>
      </c>
      <c r="H16" s="95" t="n">
        <v>1.069</v>
      </c>
      <c r="I16" s="95" t="n">
        <v>1.272</v>
      </c>
      <c r="J16" s="95" t="n">
        <v>1.481</v>
      </c>
    </row>
    <row r="17">
      <c r="C17" s="81" t="inlineStr">
        <is>
          <t>Div 2 EBITDA</t>
        </is>
      </c>
      <c r="E17" s="96" t="n">
        <v>0.258</v>
      </c>
      <c r="F17" s="96" t="n">
        <v>0.364</v>
      </c>
      <c r="G17" s="96" t="n">
        <v>0.484</v>
      </c>
      <c r="H17" s="96" t="n">
        <v>0.672</v>
      </c>
      <c r="I17" s="96" t="n">
        <v>0.904</v>
      </c>
      <c r="J17" s="96" t="n">
        <v>1.163</v>
      </c>
    </row>
    <row r="18">
      <c r="C18" s="83" t="inlineStr">
        <is>
          <t>Div 3 EBITDA</t>
        </is>
      </c>
      <c r="E18" s="97" t="n">
        <v>0.355</v>
      </c>
      <c r="F18" s="97" t="n">
        <v>0.421</v>
      </c>
      <c r="G18" s="97" t="n">
        <v>0.47</v>
      </c>
      <c r="H18" s="97" t="n">
        <v>0.546</v>
      </c>
      <c r="I18" s="97" t="n">
        <v>0.648</v>
      </c>
      <c r="J18" s="97" t="n">
        <v>0.789</v>
      </c>
    </row>
    <row r="19">
      <c r="C19" s="85" t="inlineStr">
        <is>
          <t>Div 4 EBITDA</t>
        </is>
      </c>
      <c r="E19" s="86" t="n">
        <v>0.202</v>
      </c>
      <c r="F19" s="86" t="n">
        <v>0.244</v>
      </c>
      <c r="G19" s="86" t="n">
        <v>0.27</v>
      </c>
      <c r="H19" s="86" t="n">
        <v>0.307</v>
      </c>
      <c r="I19" s="86" t="n">
        <v>0.357</v>
      </c>
      <c r="J19" s="86" t="n">
        <v>0.422</v>
      </c>
    </row>
    <row r="20">
      <c r="C20" s="88" t="inlineStr">
        <is>
          <t>Div 5 EBITDA</t>
        </is>
      </c>
      <c r="E20" s="89" t="n">
        <v>0.056</v>
      </c>
      <c r="F20" s="89" t="n">
        <v>0.061</v>
      </c>
      <c r="G20" s="89" t="n">
        <v>0.065</v>
      </c>
      <c r="H20" s="89" t="n">
        <v>0.07000000000000001</v>
      </c>
      <c r="I20" s="89" t="n">
        <v>0.074</v>
      </c>
      <c r="J20" s="89" t="n">
        <v>0.083</v>
      </c>
    </row>
    <row r="21">
      <c r="C21" s="92" t="inlineStr">
        <is>
          <t>Consolidated EBITDA (before G&amp;A)</t>
        </is>
      </c>
      <c r="E21" s="94" t="n">
        <v>1.437</v>
      </c>
      <c r="F21" s="94" t="n">
        <v>1.83</v>
      </c>
      <c r="G21" s="98" t="n">
        <v>2.188</v>
      </c>
      <c r="H21" s="98" t="n">
        <v>2.664</v>
      </c>
      <c r="I21" s="98" t="n">
        <v>3.255</v>
      </c>
      <c r="J21" s="98" t="n">
        <v>3.938</v>
      </c>
    </row>
    <row r="22">
      <c r="C22" s="92" t="inlineStr">
        <is>
          <t>Central G&amp;A</t>
        </is>
      </c>
      <c r="E22" s="98" t="n">
        <v>-0.187</v>
      </c>
      <c r="F22" s="98" t="n">
        <v>-0.21</v>
      </c>
      <c r="G22" s="98" t="n">
        <v>-0.368</v>
      </c>
      <c r="H22" s="98" t="n">
        <v>-0.394</v>
      </c>
      <c r="I22" s="98" t="n">
        <v>-0.433</v>
      </c>
      <c r="J22" s="98" t="n">
        <v>-0.47</v>
      </c>
    </row>
    <row r="23">
      <c r="C23" s="90" t="inlineStr">
        <is>
          <t>CONSOLIDATED EBITDA</t>
        </is>
      </c>
      <c r="E23" s="99" t="n">
        <v>1.25</v>
      </c>
      <c r="F23" s="99" t="n">
        <v>1.62</v>
      </c>
      <c r="G23" s="99" t="n">
        <v>1.82</v>
      </c>
      <c r="H23" s="100" t="n">
        <v>2.27</v>
      </c>
      <c r="I23" s="100" t="n">
        <v>2.822</v>
      </c>
      <c r="J23" s="100" t="n">
        <v>3.468</v>
      </c>
    </row>
    <row r="24">
      <c r="C24" s="92" t="inlineStr">
        <is>
          <t>EBITDA Margin %</t>
        </is>
      </c>
      <c r="E24" s="94" t="n">
        <v>0.11</v>
      </c>
      <c r="F24" s="94" t="n">
        <v>0.12</v>
      </c>
      <c r="G24" s="94" t="n">
        <v>0.12</v>
      </c>
      <c r="H24" s="94" t="n">
        <v>0.128</v>
      </c>
      <c r="I24" s="94" t="n">
        <v>0.137</v>
      </c>
      <c r="J24" s="94" t="n">
        <v>0.147</v>
      </c>
    </row>
    <row r="27" ht="20" customHeight="1">
      <c r="C27" s="3" t="inlineStr">
        <is>
          <t>CONSOLIDATED INCOME STATEMENT (RMB B) — CAS GAAP</t>
        </is>
      </c>
    </row>
    <row r="28">
      <c r="C28" s="90" t="inlineStr">
        <is>
          <t>Revenue</t>
        </is>
      </c>
      <c r="E28" s="101" t="n">
        <v>11.4</v>
      </c>
      <c r="F28" s="101" t="n">
        <v>13.5</v>
      </c>
      <c r="G28" s="101" t="n">
        <v>15.2</v>
      </c>
      <c r="H28" s="101" t="n">
        <v>17.78</v>
      </c>
      <c r="I28" s="101" t="n">
        <v>20.62</v>
      </c>
      <c r="J28" s="101" t="n">
        <v>23.51</v>
      </c>
    </row>
    <row r="29">
      <c r="C29" s="92" t="inlineStr">
        <is>
          <t>COGS</t>
        </is>
      </c>
      <c r="E29" s="102" t="n">
        <v>-9.119999999999999</v>
      </c>
      <c r="F29" s="102" t="n">
        <v>-10.53</v>
      </c>
      <c r="G29" s="102" t="n">
        <v>-11.86</v>
      </c>
      <c r="H29" s="102" t="n">
        <v>-13.65</v>
      </c>
      <c r="I29" s="102" t="n">
        <v>-15.66</v>
      </c>
      <c r="J29" s="102" t="n">
        <v>-17.74</v>
      </c>
    </row>
    <row r="30">
      <c r="C30" s="90" t="inlineStr">
        <is>
          <t>Gross Profit</t>
        </is>
      </c>
      <c r="E30" s="101" t="n">
        <v>2.28</v>
      </c>
      <c r="F30" s="101" t="n">
        <v>2.97</v>
      </c>
      <c r="G30" s="101" t="n">
        <v>3.34</v>
      </c>
      <c r="H30" s="101" t="n">
        <v>4.13</v>
      </c>
      <c r="I30" s="101" t="n">
        <v>4.96</v>
      </c>
      <c r="J30" s="101" t="n">
        <v>5.77</v>
      </c>
    </row>
    <row r="31">
      <c r="C31" s="92" t="inlineStr">
        <is>
          <t>Gross Margin %</t>
        </is>
      </c>
      <c r="E31" s="94" t="n">
        <v>0.2</v>
      </c>
      <c r="F31" s="94" t="n">
        <v>0.22</v>
      </c>
      <c r="G31" s="94" t="n">
        <v>0.22</v>
      </c>
      <c r="H31" s="94" t="n">
        <v>0.232</v>
      </c>
      <c r="I31" s="94" t="n">
        <v>0.241</v>
      </c>
      <c r="J31" s="94" t="n">
        <v>0.245</v>
      </c>
    </row>
    <row r="32">
      <c r="C32" s="103" t="inlineStr">
        <is>
          <t>SG&amp;A + G&amp;A</t>
        </is>
      </c>
      <c r="E32" s="104" t="n">
        <v>-0.73</v>
      </c>
      <c r="F32" s="104" t="n">
        <v>-0.9399999999999999</v>
      </c>
      <c r="G32" s="104" t="n">
        <v>-1.07</v>
      </c>
      <c r="H32" s="104" t="n">
        <v>-1.24</v>
      </c>
      <c r="I32" s="104" t="n">
        <v>-1.44</v>
      </c>
      <c r="J32" s="104" t="n">
        <v>-1.65</v>
      </c>
    </row>
    <row r="33">
      <c r="C33" s="92" t="inlineStr">
        <is>
          <t>R&amp;D Expense</t>
        </is>
      </c>
      <c r="E33" s="102" t="n">
        <v>-0.57</v>
      </c>
      <c r="F33" s="102" t="n">
        <v>-0.75</v>
      </c>
      <c r="G33" s="102" t="n">
        <v>-0.91</v>
      </c>
      <c r="H33" s="102" t="n">
        <v>-1.07</v>
      </c>
      <c r="I33" s="102" t="n">
        <v>-1.24</v>
      </c>
      <c r="J33" s="102" t="n">
        <v>-1.41</v>
      </c>
    </row>
    <row r="34">
      <c r="C34" s="90" t="inlineStr">
        <is>
          <t>EBITDA</t>
        </is>
      </c>
      <c r="E34" s="101" t="n">
        <v>1.25</v>
      </c>
      <c r="F34" s="101" t="n">
        <v>1.62</v>
      </c>
      <c r="G34" s="101" t="n">
        <v>1.82</v>
      </c>
      <c r="H34" s="101" t="n">
        <v>2.27</v>
      </c>
      <c r="I34" s="101" t="n">
        <v>2.82</v>
      </c>
      <c r="J34" s="101" t="n">
        <v>3.47</v>
      </c>
    </row>
    <row r="35">
      <c r="C35" s="92" t="inlineStr">
        <is>
          <t>EBITDA Margin %</t>
        </is>
      </c>
      <c r="E35" s="94" t="n">
        <v>0.11</v>
      </c>
      <c r="F35" s="94" t="n">
        <v>0.12</v>
      </c>
      <c r="G35" s="94" t="n">
        <v>0.12</v>
      </c>
      <c r="H35" s="94" t="n">
        <v>0.128</v>
      </c>
      <c r="I35" s="94" t="n">
        <v>0.137</v>
      </c>
      <c r="J35" s="94" t="n">
        <v>0.147</v>
      </c>
    </row>
    <row r="36">
      <c r="C36" s="103" t="inlineStr">
        <is>
          <t>D&amp;A</t>
        </is>
      </c>
      <c r="E36" s="104" t="n">
        <v>-0.36</v>
      </c>
      <c r="F36" s="104" t="n">
        <v>-0.4</v>
      </c>
      <c r="G36" s="104" t="n">
        <v>-0.44</v>
      </c>
      <c r="H36" s="104" t="n">
        <v>-0.5</v>
      </c>
      <c r="I36" s="104" t="n">
        <v>-0.5600000000000001</v>
      </c>
      <c r="J36" s="104" t="n">
        <v>-0.62</v>
      </c>
    </row>
    <row r="37">
      <c r="C37" s="90" t="inlineStr">
        <is>
          <t>EBIT</t>
        </is>
      </c>
      <c r="E37" s="101" t="n">
        <v>0.89</v>
      </c>
      <c r="F37" s="101" t="n">
        <v>1.22</v>
      </c>
      <c r="G37" s="101" t="n">
        <v>1.38</v>
      </c>
      <c r="H37" s="101" t="n">
        <v>1.77</v>
      </c>
      <c r="I37" s="101" t="n">
        <v>2.26</v>
      </c>
      <c r="J37" s="101" t="n">
        <v>2.85</v>
      </c>
    </row>
    <row r="38">
      <c r="C38" s="103" t="inlineStr">
        <is>
          <t>Interest Expense (net)</t>
        </is>
      </c>
      <c r="E38" s="104" t="n">
        <v>-0.32</v>
      </c>
      <c r="F38" s="104" t="n">
        <v>-0.31</v>
      </c>
      <c r="G38" s="104" t="n">
        <v>-0.31</v>
      </c>
      <c r="H38" s="104" t="n">
        <v>-0.28</v>
      </c>
      <c r="I38" s="104" t="n">
        <v>-0.24</v>
      </c>
      <c r="J38" s="104" t="n">
        <v>-0.2</v>
      </c>
    </row>
    <row r="39">
      <c r="C39" s="92" t="inlineStr">
        <is>
          <t>Other Income / Subsidies</t>
        </is>
      </c>
      <c r="E39" s="102" t="n">
        <v>0.08</v>
      </c>
      <c r="F39" s="102" t="n">
        <v>0.1</v>
      </c>
      <c r="G39" s="102" t="n">
        <v>0.12</v>
      </c>
      <c r="H39" s="102" t="n">
        <v>0.13</v>
      </c>
      <c r="I39" s="102" t="n">
        <v>0.14</v>
      </c>
      <c r="J39" s="102" t="n">
        <v>0.15</v>
      </c>
    </row>
    <row r="40">
      <c r="C40" s="103" t="inlineStr">
        <is>
          <t>EBT</t>
        </is>
      </c>
      <c r="E40" s="104" t="n">
        <v>0.65</v>
      </c>
      <c r="F40" s="104" t="n">
        <v>1.01</v>
      </c>
      <c r="G40" s="104" t="n">
        <v>1.19</v>
      </c>
      <c r="H40" s="104" t="n">
        <v>1.62</v>
      </c>
      <c r="I40" s="104" t="n">
        <v>2.16</v>
      </c>
      <c r="J40" s="104" t="n">
        <v>2.8</v>
      </c>
    </row>
    <row r="41">
      <c r="C41" s="92" t="inlineStr">
        <is>
          <t>Income Tax (15% HNTE)</t>
        </is>
      </c>
      <c r="E41" s="94" t="n">
        <v>-0.11</v>
      </c>
      <c r="F41" s="94" t="n">
        <v>-0.15</v>
      </c>
      <c r="G41" s="94" t="n">
        <v>-0.18</v>
      </c>
      <c r="H41" s="94" t="n">
        <v>-0.24</v>
      </c>
      <c r="I41" s="94" t="n">
        <v>-0.32</v>
      </c>
      <c r="J41" s="94" t="n">
        <v>-0.42</v>
      </c>
    </row>
    <row r="42">
      <c r="C42" s="103" t="inlineStr">
        <is>
          <t>Minority Interest</t>
        </is>
      </c>
      <c r="E42" s="104" t="n">
        <v>-0.04</v>
      </c>
      <c r="F42" s="104" t="n">
        <v>-0.1</v>
      </c>
      <c r="G42" s="104" t="n">
        <v>-0.03</v>
      </c>
      <c r="H42" s="104" t="n">
        <v>-0.04</v>
      </c>
      <c r="I42" s="104" t="n">
        <v>-0.05</v>
      </c>
      <c r="J42" s="104" t="n">
        <v>-0.06</v>
      </c>
    </row>
    <row r="43">
      <c r="C43" s="90" t="inlineStr">
        <is>
          <t>Net Profit (归母)</t>
        </is>
      </c>
      <c r="E43" s="101" t="n">
        <v>0.54</v>
      </c>
      <c r="F43" s="101" t="n">
        <v>0.76</v>
      </c>
      <c r="G43" s="101" t="n">
        <v>0.98</v>
      </c>
      <c r="H43" s="101" t="n">
        <v>1.34</v>
      </c>
      <c r="I43" s="101" t="n">
        <v>1.79</v>
      </c>
      <c r="J43" s="101" t="n">
        <v>2.32</v>
      </c>
    </row>
    <row r="44">
      <c r="C44" s="103" t="inlineStr">
        <is>
          <t>Net Margin %</t>
        </is>
      </c>
      <c r="E44" s="105" t="n">
        <v>0.047</v>
      </c>
      <c r="F44" s="105" t="n">
        <v>0.056</v>
      </c>
      <c r="G44" s="105" t="n">
        <v>0.064</v>
      </c>
      <c r="H44" s="105" t="n">
        <v>0.075</v>
      </c>
      <c r="I44" s="105" t="n">
        <v>0.08699999999999999</v>
      </c>
      <c r="J44" s="105" t="n">
        <v>0.099</v>
      </c>
    </row>
    <row r="45">
      <c r="C45" s="92" t="inlineStr">
        <is>
          <t>EPS (RMB / share)</t>
        </is>
      </c>
      <c r="E45" s="98" t="n">
        <v>0.14</v>
      </c>
      <c r="F45" s="98" t="n">
        <v>0.197</v>
      </c>
      <c r="G45" s="98" t="n">
        <v>0.255</v>
      </c>
      <c r="H45" s="98" t="n">
        <v>0.348</v>
      </c>
      <c r="I45" s="98" t="n">
        <v>0.465</v>
      </c>
      <c r="J45" s="98" t="n">
        <v>0.603</v>
      </c>
    </row>
    <row r="48" ht="20" customHeight="1">
      <c r="C48" s="3" t="inlineStr">
        <is>
          <t>DIVISION COLOR LEGEND</t>
        </is>
      </c>
    </row>
    <row r="49">
      <c r="C49" s="106" t="inlineStr">
        <is>
          <t>Div 1 Electronics</t>
        </is>
      </c>
      <c r="E49" s="107" t="inlineStr">
        <is>
          <t>Div 2 Automotive</t>
        </is>
      </c>
      <c r="G49" s="108" t="inlineStr">
        <is>
          <t>Div 3 Industrial</t>
        </is>
      </c>
      <c r="I49" s="109" t="inlineStr">
        <is>
          <t>Div 4 Materials</t>
        </is>
      </c>
      <c r="K49" s="110" t="inlineStr">
        <is>
          <t>Div 5 Consumer</t>
        </is>
      </c>
    </row>
  </sheetData>
  <mergeCells count="6">
    <mergeCell ref="C48:J48"/>
    <mergeCell ref="A1:J1"/>
    <mergeCell ref="C15:J15"/>
    <mergeCell ref="C27:J27"/>
    <mergeCell ref="C5:J5"/>
    <mergeCell ref="A2:J2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46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5" customWidth="1" min="1" max="1"/>
    <col width="40" customWidth="1" min="2" max="2"/>
    <col width="85" customWidth="1" min="3" max="3"/>
  </cols>
  <sheetData>
    <row r="1" ht="30" customHeight="1">
      <c r="A1" s="28" t="inlineStr">
        <is>
          <t>LONGHUA GROUP — Strategic Business Plan 2025–2030</t>
        </is>
      </c>
    </row>
    <row r="2" ht="30" customHeight="1">
      <c r="A2" s="111" t="inlineStr">
        <is>
          <t>"China's Advanced Manufacturing Champion — Global by Design" | Version 4.0 | Board Confidential</t>
        </is>
      </c>
    </row>
    <row r="4" ht="17" customHeight="1">
      <c r="A4" s="4" t="inlineStr">
        <is>
          <t>⬟  STRATEGIC VISION &amp; PILLARS</t>
        </is>
      </c>
    </row>
    <row r="5">
      <c r="A5" s="112" t="inlineStr">
        <is>
          <t>#</t>
        </is>
      </c>
      <c r="B5" s="112" t="inlineStr">
        <is>
          <t>Topic / Initiative</t>
        </is>
      </c>
      <c r="C5" s="112" t="inlineStr">
        <is>
          <t>Detail</t>
        </is>
      </c>
      <c r="D5" s="113" t="n"/>
      <c r="E5" s="113" t="n"/>
      <c r="F5" s="113" t="n"/>
      <c r="G5" s="114" t="n"/>
    </row>
    <row r="6" ht="48" customHeight="1">
      <c r="A6" s="115" t="n">
        <v>1</v>
      </c>
      <c r="B6" s="116" t="inlineStr">
        <is>
          <t>Pillar 1: Electronics — AI &amp; IoT Component Leadership</t>
        </is>
      </c>
      <c r="C6" s="8" t="inlineStr">
        <is>
          <t>Grow Electronics from RMB 5.8B → RMB 10B+ by 2028 (15% CAGR). Pivot from commodity PCBs to high-density interconnect (HDI), chiplet packaging, and AI inference module substrates. Win Apple/Samsung Tier-2 qualification (2026). Expand Vietnam fab to 200K m² (+4,000 MT/yr capacity). R&amp;D: RMB 0.8B over 3 years in advanced packaging.</t>
        </is>
      </c>
      <c r="D6" s="113" t="n"/>
      <c r="E6" s="113" t="n"/>
      <c r="F6" s="113" t="n"/>
      <c r="G6" s="114" t="n"/>
    </row>
    <row r="7" ht="48" customHeight="1">
      <c r="A7" s="117" t="n">
        <v>2</v>
      </c>
      <c r="B7" s="118" t="inlineStr">
        <is>
          <t>Pillar 2: Automotive — EV Ecosystem Dominance</t>
        </is>
      </c>
      <c r="C7" s="6" t="inlineStr">
        <is>
          <t>LHG Automotive to become China's #3 EV battery-tray supplier by 2027 (from #7 in 2024). Revenue target: RMB 7.75B (2028). Win Tesla, BYD, Li Auto long-term agreements. Mexico nearshore plant: scale to 3,000 workers serving GM/Ford EV platforms in USA. IATF 16949 + CATL-approved supplier status.</t>
        </is>
      </c>
      <c r="D7" s="113" t="n"/>
      <c r="E7" s="113" t="n"/>
      <c r="F7" s="113" t="n"/>
      <c r="G7" s="114" t="n"/>
    </row>
    <row r="8" ht="48" customHeight="1">
      <c r="A8" s="115" t="n">
        <v>3</v>
      </c>
      <c r="B8" s="116" t="inlineStr">
        <is>
          <t>Pillar 3: Industrial Systems — Robotics Globalisation</t>
        </is>
      </c>
      <c r="C8" s="8" t="inlineStr">
        <is>
          <t>Scale Longhua Robotics to RMB 4B revenue (2028) via international expansion: Germany JV (KUKA alliance), Japan distribution (Yaskawa channel), USA direct sales (post-IRA onshoring wave). Launch 'LHG Cobot' line (collaborative robots &lt;15kg) targeting SME manufacturers globally. Target: 40% of Industrial revenue from exports by 2027.</t>
        </is>
      </c>
      <c r="D8" s="113" t="n"/>
      <c r="E8" s="113" t="n"/>
      <c r="F8" s="113" t="n"/>
      <c r="G8" s="114" t="n"/>
    </row>
    <row r="9" ht="48" customHeight="1">
      <c r="A9" s="117" t="n">
        <v>4</v>
      </c>
      <c r="B9" s="118" t="inlineStr">
        <is>
          <t>Pillar 4: Materials — Rare Earth Value Chain Control</t>
        </is>
      </c>
      <c r="C9" s="6" t="inlineStr">
        <is>
          <t>Longhua Rare Earth Magnets to supply 100% of LHG Automotive's NdFeB needs + 40% external sale. Expand BASF JV (polymers) → target RMB 1.2B by 2028. Develop graphene-enhanced composites for aerospace/EV applications (2026 launch). Apply for Strategic Materials Enterprise designation (战略材料企业).</t>
        </is>
      </c>
      <c r="D9" s="113" t="n"/>
      <c r="E9" s="113" t="n"/>
      <c r="F9" s="113" t="n"/>
      <c r="G9" s="114" t="n"/>
    </row>
    <row r="10" ht="48" customHeight="1">
      <c r="A10" s="115" t="n">
        <v>5</v>
      </c>
      <c r="B10" s="116" t="inlineStr">
        <is>
          <t>Pillar 5: Digital Transformation — Lighthouse Factory Network</t>
        </is>
      </c>
      <c r="C10" s="8" t="inlineStr">
        <is>
          <t>Achieve WEF Lighthouse Factory status at 3 plants by 2026 (Shenzhen Electronics, Dongguan Auto, Suzhou Robotics). Deploy group-wide ERP (SAP S/4HANA China Cloud). Build AI-powered quality inspection across 18 plants (reduce QC headcount 35%, improve defect detection 60%). Digital twin coverage: 90% of plants by 2027.</t>
        </is>
      </c>
      <c r="D10" s="113" t="n"/>
      <c r="E10" s="113" t="n"/>
      <c r="F10" s="113" t="n"/>
      <c r="G10" s="114" t="n"/>
    </row>
    <row r="11" ht="48" customHeight="1">
      <c r="A11" s="117" t="n">
        <v>6</v>
      </c>
      <c r="B11" s="118" t="inlineStr">
        <is>
          <t>Pillar 6: Capital Markets &amp; M&amp;A</t>
        </is>
      </c>
      <c r="C11" s="6" t="inlineStr">
        <is>
          <t>Pursue H-share dual-listing on Hong Kong Stock Exchange (HKEX) by 2026 — target HKD 8B IPO raise. Allocate RMB 3B M&amp;A war chest: acquire 2 complementary companies (target: EU industrial software firm + SEA electronics manufacturer). Grow market cap from ¥28B → ¥80B+ by 2028 via earnings re-rating from Lighthouse recognition.</t>
        </is>
      </c>
      <c r="D11" s="113" t="n"/>
      <c r="E11" s="113" t="n"/>
      <c r="F11" s="113" t="n"/>
      <c r="G11" s="114" t="n"/>
    </row>
    <row r="13" ht="17" customHeight="1">
      <c r="A13" s="4" t="inlineStr">
        <is>
          <t>⬟  MARKET ANALYSIS &amp; COMPETITIVE POSITION</t>
        </is>
      </c>
    </row>
    <row r="14">
      <c r="A14" s="112" t="inlineStr">
        <is>
          <t>#</t>
        </is>
      </c>
      <c r="B14" s="112" t="inlineStr">
        <is>
          <t>Topic / Initiative</t>
        </is>
      </c>
      <c r="C14" s="112" t="inlineStr">
        <is>
          <t>Detail</t>
        </is>
      </c>
      <c r="D14" s="113" t="n"/>
      <c r="E14" s="113" t="n"/>
      <c r="F14" s="113" t="n"/>
      <c r="G14" s="114" t="n"/>
    </row>
    <row r="15" ht="48" customHeight="1">
      <c r="A15" s="115" t="n">
        <v>1</v>
      </c>
      <c r="B15" s="116" t="inlineStr">
        <is>
          <t>China Mfg Market Context</t>
        </is>
      </c>
      <c r="C15" s="8" t="inlineStr">
        <is>
          <t>China remains world's largest manufacturer: 28% of global manufacturing output (2024). 'China Manufacturing 2025 (中国制造2025)' policy drives advanced mfg investment. LHG operates in 5 segments totaling RMB ~8 trillion TAM. Domestic market GDP: RMB 129T (2024).</t>
        </is>
      </c>
      <c r="D15" s="113" t="n"/>
      <c r="E15" s="113" t="n"/>
      <c r="F15" s="113" t="n"/>
      <c r="G15" s="114" t="n"/>
    </row>
    <row r="16" ht="48" customHeight="1">
      <c r="A16" s="117" t="n">
        <v>2</v>
      </c>
      <c r="B16" s="118" t="inlineStr">
        <is>
          <t>Global Electronics (Div 1 TAM)</t>
        </is>
      </c>
      <c r="C16" s="6" t="inlineStr">
        <is>
          <t>Global PCB market USD 92B growing 7.5% CAGR. Advanced packaging USD 58B growing 12% CAGR (AI/HPC driven). LHG Electronics SAM: USD 18B. Key competitors: Tripod, Gold Circuit, Zhen Ding, TTM. Differentiation: HDI + AI substrate capability.</t>
        </is>
      </c>
      <c r="D16" s="113" t="n"/>
      <c r="E16" s="113" t="n"/>
      <c r="F16" s="113" t="n"/>
      <c r="G16" s="114" t="n"/>
    </row>
    <row r="17" ht="48" customHeight="1">
      <c r="A17" s="115" t="n">
        <v>3</v>
      </c>
      <c r="B17" s="116" t="inlineStr">
        <is>
          <t>EV Automotive (Div 2 TAM)</t>
        </is>
      </c>
      <c r="C17" s="8" t="inlineStr">
        <is>
          <t>China NEV market 12.9MM units (2024, CAAM). Battery-tray + structural EV components: RMB 180B market. Global EV components export market: USD 42B growing 25% CAGR. LHG positioned in precision structural + thermal management — fastest growth sub-segment.</t>
        </is>
      </c>
      <c r="D17" s="113" t="n"/>
      <c r="E17" s="113" t="n"/>
      <c r="F17" s="113" t="n"/>
      <c r="G17" s="114" t="n"/>
    </row>
    <row r="18" ht="48" customHeight="1">
      <c r="A18" s="117" t="n">
        <v>4</v>
      </c>
      <c r="B18" s="118" t="inlineStr">
        <is>
          <t>Industrial Robotics (Div 3 TAM)</t>
        </is>
      </c>
      <c r="C18" s="6" t="inlineStr">
        <is>
          <t>China robot density: 392 robots/10,000 workers (2024, IFR) — world #4 but growing 20%+ YoY. Global industrial robot market USD 28B. China-branded robots gaining share vs ABB, FANUC, KUKA. LHG Robotics: #8 in China; #1 target by 2029 in SCARA segment.</t>
        </is>
      </c>
      <c r="D18" s="113" t="n"/>
      <c r="E18" s="113" t="n"/>
      <c r="F18" s="113" t="n"/>
      <c r="G18" s="114" t="n"/>
    </row>
    <row r="19" ht="48" customHeight="1">
      <c r="A19" s="115" t="n">
        <v>5</v>
      </c>
      <c r="B19" s="116" t="inlineStr">
        <is>
          <t>Geopolitical Risk Mitigation</t>
        </is>
      </c>
      <c r="C19" s="8" t="inlineStr">
        <is>
          <t>US-China tech decoupling: LHG pre-emptively moved sensitive production to Vietnam (electronics) and Mexico (automotive). No ITAR products manufactured. EAR-99 classification maintained. Dual-supply-chain strategy: serve both Western OEMs (via VN/MX) and Chinese OEMs (via PRC plants). BIS Entity List monitoring: clean status.</t>
        </is>
      </c>
      <c r="D19" s="113" t="n"/>
      <c r="E19" s="113" t="n"/>
      <c r="F19" s="113" t="n"/>
      <c r="G19" s="114" t="n"/>
    </row>
    <row r="21" ht="17" customHeight="1">
      <c r="A21" s="4" t="inlineStr">
        <is>
          <t>⬟  MAJOR CAPEX PROGRAMS 2025–2028</t>
        </is>
      </c>
    </row>
    <row r="22">
      <c r="A22" s="112" t="inlineStr">
        <is>
          <t>#</t>
        </is>
      </c>
      <c r="B22" s="112" t="inlineStr">
        <is>
          <t>Topic / Initiative</t>
        </is>
      </c>
      <c r="C22" s="112" t="inlineStr">
        <is>
          <t>Detail</t>
        </is>
      </c>
      <c r="D22" s="113" t="n"/>
      <c r="E22" s="113" t="n"/>
      <c r="F22" s="113" t="n"/>
      <c r="G22" s="114" t="n"/>
    </row>
    <row r="23" ht="48" customHeight="1">
      <c r="A23" s="115" t="n">
        <v>1</v>
      </c>
      <c r="B23" s="116" t="inlineStr">
        <is>
          <t>Program 1: Shenzhen HDI-AI Substrate Fab</t>
        </is>
      </c>
      <c r="C23" s="8" t="inlineStr">
        <is>
          <t>Total CAPEX: RMB 3.2B | 2025-2027 | New 35K m² cleanroom | Capacity: 180K m² PCB/mo (HDI Tier 4-6) | Revenue impact: +RMB 2.4B by 2028 | Partners: Ajinomoto (ABF substrate films) | IRR: 22% | Key customer: Apple supply chain qualification</t>
        </is>
      </c>
      <c r="D23" s="113" t="n"/>
      <c r="E23" s="113" t="n"/>
      <c r="F23" s="113" t="n"/>
      <c r="G23" s="114" t="n"/>
    </row>
    <row r="24" ht="48" customHeight="1">
      <c r="A24" s="117" t="n">
        <v>2</v>
      </c>
      <c r="B24" s="118" t="inlineStr">
        <is>
          <t>Program 2: Vietnam Phase II Expansion</t>
        </is>
      </c>
      <c r="C24" s="6" t="inlineStr">
        <is>
          <t>Total CAPEX: RMB 1.4B | 2025-2026 | +120K m² in Binh Duong | +8,000 workers | Enables EU-origin labelling | Revenue: +RMB 1.0B by 2027 | Vietnam Investment Certificate secured | Tax holiday: 4 years @ 5% CIT</t>
        </is>
      </c>
      <c r="D24" s="113" t="n"/>
      <c r="E24" s="113" t="n"/>
      <c r="F24" s="113" t="n"/>
      <c r="G24" s="114" t="n"/>
    </row>
    <row r="25" ht="48" customHeight="1">
      <c r="A25" s="115" t="n">
        <v>3</v>
      </c>
      <c r="B25" s="116" t="inlineStr">
        <is>
          <t>Program 3: Mexico Automotive Scale-Up</t>
        </is>
      </c>
      <c r="C25" s="8" t="inlineStr">
        <is>
          <t>Total CAPEX: USD 180MM (RMB 1.3B) | 2025-2027 | Monterrey: +80K m² | +2,500 workers | Tesla Tier-2 qualification target Q4 2025 | Revenue: +RMB 0.8B from US OEMs by 2027 | IRA Section 45X eligible components</t>
        </is>
      </c>
      <c r="D25" s="113" t="n"/>
      <c r="E25" s="113" t="n"/>
      <c r="F25" s="113" t="n"/>
      <c r="G25" s="114" t="n"/>
    </row>
    <row r="26" ht="48" customHeight="1">
      <c r="A26" s="117" t="n">
        <v>4</v>
      </c>
      <c r="B26" s="118" t="inlineStr">
        <is>
          <t>Program 4: Longhua Robotics — Global HQ</t>
        </is>
      </c>
      <c r="C26" s="6" t="inlineStr">
        <is>
          <t>Total CAPEX: RMB 0.8B | 2025-2026 | New Suzhou campus: R&amp;D + showroom + training | Cobot production line (LHG-C series) | Germany JV with local partner: EUR 25MM co-investment | Expected: 30% of Div 3 revenue from exports by 2027</t>
        </is>
      </c>
      <c r="D26" s="113" t="n"/>
      <c r="E26" s="113" t="n"/>
      <c r="F26" s="113" t="n"/>
      <c r="G26" s="114" t="n"/>
    </row>
    <row r="27" ht="48" customHeight="1">
      <c r="A27" s="115" t="n">
        <v>5</v>
      </c>
      <c r="B27" s="116" t="inlineStr">
        <is>
          <t>Program 5: Group Digital Transformation</t>
        </is>
      </c>
      <c r="C27" s="8" t="inlineStr">
        <is>
          <t>Total CAPEX: RMB 1.1B | 2025-2027 | SAP S/4HANA (18 months implementation, PwC advisory) | AI quality inspection: 220 camera systems across 18 plants | Digital twin (NVIDIA Omniverse) | Expected savings: RMB 420MM/yr from Year 3</t>
        </is>
      </c>
      <c r="D27" s="113" t="n"/>
      <c r="E27" s="113" t="n"/>
      <c r="F27" s="113" t="n"/>
      <c r="G27" s="114" t="n"/>
    </row>
    <row r="28" ht="48" customHeight="1">
      <c r="A28" s="117" t="n">
        <v>6</v>
      </c>
      <c r="B28" s="118" t="inlineStr">
        <is>
          <t>Program 6: HKEX H-Share Listing Preparation</t>
        </is>
      </c>
      <c r="C28" s="6" t="inlineStr">
        <is>
          <t>Budget: RMB 200MM (fees, restructuring, audit uplift) | 2025-2026 | Appoint Goldman Sachs + CICC as joint sponsors | IFRS reconciliation (from CAS) | Target: HKEX Main Board listing Q3 2026 | Proceeds: HKD 8B (~RMB 7.4B) for M&amp;A + CAPEX</t>
        </is>
      </c>
      <c r="D28" s="113" t="n"/>
      <c r="E28" s="113" t="n"/>
      <c r="F28" s="113" t="n"/>
      <c r="G28" s="114" t="n"/>
    </row>
    <row r="30" ht="17" customHeight="1">
      <c r="A30" s="4" t="inlineStr">
        <is>
          <t>⬟  RISK MATRIX — MAJOR RISKS</t>
        </is>
      </c>
    </row>
    <row r="31">
      <c r="A31" s="112" t="inlineStr">
        <is>
          <t>#</t>
        </is>
      </c>
      <c r="B31" s="112" t="inlineStr">
        <is>
          <t>Topic / Initiative</t>
        </is>
      </c>
      <c r="C31" s="112" t="inlineStr">
        <is>
          <t>Detail</t>
        </is>
      </c>
      <c r="D31" s="113" t="n"/>
      <c r="E31" s="113" t="n"/>
      <c r="F31" s="113" t="n"/>
      <c r="G31" s="114" t="n"/>
    </row>
    <row r="32" ht="48" customHeight="1">
      <c r="A32" s="115" t="n">
        <v>1</v>
      </c>
      <c r="B32" s="116" t="inlineStr">
        <is>
          <t>Risk: US-China Trade War / Export Controls</t>
        </is>
      </c>
      <c r="C32" s="8" t="inlineStr">
        <is>
          <t>CRITICAL | HIGH probability | Mitigation: Vietnam + Mexico dual-footprint operational. EAR-99 classification for all products. No ITAR items. US revenue capped at 18% of Group. Scenario: full US decoupling = -RMB 2.8B revenue but absorbed by ASEAN + Middle East growth.</t>
        </is>
      </c>
      <c r="D32" s="113" t="n"/>
      <c r="E32" s="113" t="n"/>
      <c r="F32" s="113" t="n"/>
      <c r="G32" s="114" t="n"/>
    </row>
    <row r="33" ht="48" customHeight="1">
      <c r="A33" s="117" t="n">
        <v>2</v>
      </c>
      <c r="B33" s="118" t="inlineStr">
        <is>
          <t>Risk: China Real Estate / Credit Market Contagion</t>
        </is>
      </c>
      <c r="C33" s="6" t="inlineStr">
        <is>
          <t>HIGH | MEDIUM impact | Mitigation: Net debt ¥4.2B / EBITDA 2.3x — conservative. RMB 3.85B revolving credit facility (ICBC + Bank of China). Onshore bond ¥2B @ 4.2% maturing 2027. Finance Co. structure provides intra-group liquidity buffer.</t>
        </is>
      </c>
      <c r="D33" s="113" t="n"/>
      <c r="E33" s="113" t="n"/>
      <c r="F33" s="113" t="n"/>
      <c r="G33" s="114" t="n"/>
    </row>
    <row r="34" ht="48" customHeight="1">
      <c r="A34" s="115" t="n">
        <v>3</v>
      </c>
      <c r="B34" s="116" t="inlineStr">
        <is>
          <t>Risk: Customer Concentration (Div 1 Apple exposure)</t>
        </is>
      </c>
      <c r="C34" s="8" t="inlineStr">
        <is>
          <t>HIGH | HIGH impact | Mitigation: Electronics top customer capped at 18% Div 1 revenue. 2nd supplier diversification: Samsung, Huawei, Xiaomi, Google. Vietnam facility enables Apple qualification without full PRC sourcing.</t>
        </is>
      </c>
      <c r="D34" s="113" t="n"/>
      <c r="E34" s="113" t="n"/>
      <c r="F34" s="113" t="n"/>
      <c r="G34" s="114" t="n"/>
    </row>
    <row r="35" ht="48" customHeight="1">
      <c r="A35" s="117" t="n">
        <v>4</v>
      </c>
      <c r="B35" s="118" t="inlineStr">
        <is>
          <t>Risk: Rare Earth Supply / Geopolitics (Div 4)</t>
        </is>
      </c>
      <c r="C35" s="6" t="inlineStr">
        <is>
          <t>HIGH | MEDIUM impact | Mitigation: 8-month strategic inventory. Ganzhou NdFeB mine equity stake (8%). Recycled magnet processing capability. China controls ~90% of global rare earth processing — structural advantage.</t>
        </is>
      </c>
      <c r="D35" s="113" t="n"/>
      <c r="E35" s="113" t="n"/>
      <c r="F35" s="113" t="n"/>
      <c r="G35" s="114" t="n"/>
    </row>
    <row r="36" ht="48" customHeight="1">
      <c r="A36" s="115" t="n">
        <v>5</v>
      </c>
      <c r="B36" s="116" t="inlineStr">
        <is>
          <t>Risk: FX — RMB/USD/EUR Volatility</t>
        </is>
      </c>
      <c r="C36" s="8" t="inlineStr">
        <is>
          <t>MEDIUM | MEDIUM impact | Mitigation: Natural partial hedge: USD/EUR-denominated costs in VN + MX offset export revenue. SAFE-approved FX hedging: USD forward contracts 50% of quarterly export receivables. Cayman bond structure reduces FX mismatch.</t>
        </is>
      </c>
      <c r="D36" s="113" t="n"/>
      <c r="E36" s="113" t="n"/>
      <c r="F36" s="113" t="n"/>
      <c r="G36" s="114" t="n"/>
    </row>
    <row r="37" ht="48" customHeight="1">
      <c r="A37" s="117" t="n">
        <v>6</v>
      </c>
      <c r="B37" s="118" t="inlineStr">
        <is>
          <t>Risk: Data Security / Cyberattack</t>
        </is>
      </c>
      <c r="C37" s="6" t="inlineStr">
        <is>
          <t>MEDIUM | HIGH impact | Mitigation: GB/T 22239 Level 3 (等保三级) across all PRC systems. PIPL compliance officer. Zero-trust architecture deployment 2025. Industrial OT/IT segregation per IEC 62443. Cyber insurance: RMB 500MM coverage.</t>
        </is>
      </c>
      <c r="D37" s="113" t="n"/>
      <c r="E37" s="113" t="n"/>
      <c r="F37" s="113" t="n"/>
      <c r="G37" s="114" t="n"/>
    </row>
    <row r="38" ht="48" customHeight="1">
      <c r="A38" s="115" t="n">
        <v>7</v>
      </c>
      <c r="B38" s="116" t="inlineStr">
        <is>
          <t>Risk: ESG / Carbon Compliance Cost</t>
        </is>
      </c>
      <c r="C38" s="8" t="inlineStr">
        <is>
          <t>MEDIUM | LOW impact | Mitigation: Carbon market participation (2.4MM tCO2e obligation). RMB 420MM invested in solar + green energy PPAs (2023-2025). MSCI BB rating supports institutional investor base. CSRD readiness for EU market access.</t>
        </is>
      </c>
      <c r="D38" s="113" t="n"/>
      <c r="E38" s="113" t="n"/>
      <c r="F38" s="113" t="n"/>
      <c r="G38" s="114" t="n"/>
    </row>
    <row r="40" ht="17" customHeight="1">
      <c r="A40" s="4" t="inlineStr">
        <is>
          <t>⬟  VALUATION &amp; M&amp;A STRATEGY</t>
        </is>
      </c>
    </row>
    <row r="41">
      <c r="A41" s="112" t="inlineStr">
        <is>
          <t>#</t>
        </is>
      </c>
      <c r="B41" s="112" t="inlineStr">
        <is>
          <t>Topic / Initiative</t>
        </is>
      </c>
      <c r="C41" s="112" t="inlineStr">
        <is>
          <t>Detail</t>
        </is>
      </c>
      <c r="D41" s="113" t="n"/>
      <c r="E41" s="113" t="n"/>
      <c r="F41" s="113" t="n"/>
      <c r="G41" s="114" t="n"/>
    </row>
    <row r="42" ht="48" customHeight="1">
      <c r="A42" s="115" t="n">
        <v>1</v>
      </c>
      <c r="B42" s="116" t="inlineStr">
        <is>
          <t>Current Valuation (Dec 2024)</t>
        </is>
      </c>
      <c r="C42" s="8" t="inlineStr">
        <is>
          <t>Market Cap: RMB 28.4B (~$3.9B) | EV: ¥32.6B (Net debt ¥4.2B) | EV/EBITDA 2024A: 20.1x | P/E 2024A: 37.4x | EV/Revenue 2024A: 2.4x | ChiNext premium to manufacturing peers: +15-20%</t>
        </is>
      </c>
      <c r="D42" s="113" t="n"/>
      <c r="E42" s="113" t="n"/>
      <c r="F42" s="113" t="n"/>
      <c r="G42" s="114" t="n"/>
    </row>
    <row r="43" ht="48" customHeight="1">
      <c r="A43" s="117" t="n">
        <v>2</v>
      </c>
      <c r="B43" s="118" t="inlineStr">
        <is>
          <t>Peer Multiples (China listed mfg)</t>
        </is>
      </c>
      <c r="C43" s="6" t="inlineStr">
        <is>
          <t>ChiNext advanced mfg median: EV/EBITDA 18-28x (2024). HKEX H-share: 12-18x (discount). Global peers: Fanuc 22x, Keyence 35x, KUKA 14x. LHG at 20x EBITDA = fair for current growth; re-rating to 25x+ if Lighthouse Factory status achieved.</t>
        </is>
      </c>
      <c r="D43" s="113" t="n"/>
      <c r="E43" s="113" t="n"/>
      <c r="F43" s="113" t="n"/>
      <c r="G43" s="114" t="n"/>
    </row>
    <row r="44" ht="48" customHeight="1">
      <c r="A44" s="115" t="n">
        <v>3</v>
      </c>
      <c r="B44" s="116" t="inlineStr">
        <is>
          <t>2028 Target Valuation</t>
        </is>
      </c>
      <c r="C44" s="8" t="inlineStr">
        <is>
          <t>Revenue: RMB 23.5B | EBITDA: RMB 3.5B | Net Income: RMB 2.3B | At 22x EBITDA: Enterprise Value ¥77B | Market Cap target: ¥73B (~$10B USD) | HKEX dual-listing adds 10-15% valuation premium</t>
        </is>
      </c>
      <c r="D44" s="113" t="n"/>
      <c r="E44" s="113" t="n"/>
      <c r="F44" s="113" t="n"/>
      <c r="G44" s="114" t="n"/>
    </row>
    <row r="45" ht="48" customHeight="1">
      <c r="A45" s="117" t="n">
        <v>4</v>
      </c>
      <c r="B45" s="118" t="inlineStr">
        <is>
          <t>M&amp;A Targets (Active Pipeline)</t>
        </is>
      </c>
      <c r="C45" s="6" t="inlineStr">
        <is>
          <t>Target 1: EU Industrial Software Co. (Germany) — ERP/MES for mfg SMEs; EBITDA €12MM; EV €95-120MM; enables digital platform upsell to customers. Target 2: SEA Electronics Mfg (Malaysia/Thailand) — PCB facility 80K m²; Revenue $180MM; EV $80-100MM; adds ASEAN footprint.</t>
        </is>
      </c>
      <c r="D45" s="113" t="n"/>
      <c r="E45" s="113" t="n"/>
      <c r="F45" s="113" t="n"/>
      <c r="G45" s="114" t="n"/>
    </row>
    <row r="46" ht="48" customHeight="1">
      <c r="A46" s="115" t="n">
        <v>5</v>
      </c>
      <c r="B46" s="116" t="inlineStr">
        <is>
          <t>Exit / Liquidity Strategy</t>
        </is>
      </c>
      <c r="C46" s="8" t="inlineStr">
        <is>
          <t>No full-exit planned (founder remains 40%). HKEX listing (2026) provides partial liquidity for Hillhouse and NSSF. ESOP Phase III (2026-2028) incentivises next-gen management team. Strategic Chinese state-owned enterprise partnership possible post-2028 if STAR Board upgrade pursued.</t>
        </is>
      </c>
      <c r="D46" s="113" t="n"/>
      <c r="E46" s="113" t="n"/>
      <c r="F46" s="113" t="n"/>
      <c r="G46" s="114" t="n"/>
    </row>
  </sheetData>
  <mergeCells count="41">
    <mergeCell ref="C34:G34"/>
    <mergeCell ref="C6:G6"/>
    <mergeCell ref="C24:G24"/>
    <mergeCell ref="C42:G42"/>
    <mergeCell ref="C15:G15"/>
    <mergeCell ref="C33:G33"/>
    <mergeCell ref="A4:G4"/>
    <mergeCell ref="C5:G5"/>
    <mergeCell ref="C14:G14"/>
    <mergeCell ref="C45:G45"/>
    <mergeCell ref="C26:G26"/>
    <mergeCell ref="A13:G13"/>
    <mergeCell ref="C35:G35"/>
    <mergeCell ref="A40:G40"/>
    <mergeCell ref="C10:G10"/>
    <mergeCell ref="C16:G16"/>
    <mergeCell ref="C25:G25"/>
    <mergeCell ref="C44:G44"/>
    <mergeCell ref="C41:G41"/>
    <mergeCell ref="A30:G30"/>
    <mergeCell ref="C31:G31"/>
    <mergeCell ref="C22:G22"/>
    <mergeCell ref="C9:G9"/>
    <mergeCell ref="A1:G1"/>
    <mergeCell ref="C43:G43"/>
    <mergeCell ref="C46:G46"/>
    <mergeCell ref="C11:G11"/>
    <mergeCell ref="C27:G27"/>
    <mergeCell ref="C36:G36"/>
    <mergeCell ref="C23:G23"/>
    <mergeCell ref="C8:G8"/>
    <mergeCell ref="C17:G17"/>
    <mergeCell ref="C7:G7"/>
    <mergeCell ref="C32:G32"/>
    <mergeCell ref="C38:G38"/>
    <mergeCell ref="A21:G21"/>
    <mergeCell ref="C28:G28"/>
    <mergeCell ref="C19:G19"/>
    <mergeCell ref="A2:G2"/>
    <mergeCell ref="C37:G37"/>
    <mergeCell ref="C18:G18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I38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4" customWidth="1" min="1" max="1"/>
    <col width="10" customWidth="1" min="2" max="2"/>
    <col width="20" customWidth="1" min="3" max="3"/>
    <col width="20" customWidth="1" min="4" max="4"/>
    <col width="20" customWidth="1" min="5" max="5"/>
    <col width="20" customWidth="1" min="6" max="6"/>
    <col width="34" customWidth="1" min="7" max="7"/>
    <col width="34" customWidth="1" min="8" max="8"/>
    <col width="4" customWidth="1" min="9" max="9"/>
  </cols>
  <sheetData>
    <row r="1" ht="30" customHeight="1">
      <c r="A1" s="28" t="inlineStr">
        <is>
          <t>AI BIZ GURU — FOUR-CASE INDUSTRY BENCHMARK COMPARISON</t>
        </is>
      </c>
    </row>
    <row r="2" ht="30" customHeight="1">
      <c r="A2" s="10" t="inlineStr">
        <is>
          <t>PFC (USA·Aerospace) | ADV (México·Food) | Maison Beaumont (France·Luxury) | Longhua Group (China·Advanced Mfg)</t>
        </is>
      </c>
    </row>
    <row r="3" ht="18" customHeight="1">
      <c r="A3" s="3" t="inlineStr">
        <is>
          <t>Purpose: Agent prompt calibration | Scale awareness | Cross-sector multiple isolation</t>
        </is>
      </c>
    </row>
    <row r="5" ht="44" customHeight="1">
      <c r="A5" s="29" t="inlineStr">
        <is>
          <t>Metric</t>
        </is>
      </c>
      <c r="B5" s="29" t="inlineStr">
        <is>
          <t>Unit</t>
        </is>
      </c>
      <c r="C5" s="29" t="inlineStr">
        <is>
          <t>PFC
(USA | Aerospace)</t>
        </is>
      </c>
      <c r="D5" s="29" t="inlineStr">
        <is>
          <t>Alimentos del Valle
(México | Food)</t>
        </is>
      </c>
      <c r="E5" s="29" t="inlineStr">
        <is>
          <t>Maison Beaumont
(France | Luxury)</t>
        </is>
      </c>
      <c r="F5" s="29" t="inlineStr">
        <is>
          <t>Longhua Group
(China | Adv. Mfg)</t>
        </is>
      </c>
      <c r="G5" s="29" t="inlineStr">
        <is>
          <t>Key Insight for Agents</t>
        </is>
      </c>
      <c r="H5" s="29" t="inlineStr">
        <is>
          <t>Cross-Contamination Risk</t>
        </is>
      </c>
      <c r="I5" s="29" t="inlineStr"/>
    </row>
    <row r="6" ht="17" customHeight="1">
      <c r="A6" s="4" t="inlineStr">
        <is>
          <t>◆  SCALE &amp; REVENUE</t>
        </is>
      </c>
    </row>
    <row r="7" ht="32" customHeight="1">
      <c r="A7" s="119" t="inlineStr">
        <is>
          <t>Revenue 2024A</t>
        </is>
      </c>
      <c r="B7" s="8" t="inlineStr">
        <is>
          <t>USD MM</t>
        </is>
      </c>
      <c r="C7" s="8" t="inlineStr">
        <is>
          <t>$23.4</t>
        </is>
      </c>
      <c r="D7" s="8" t="inlineStr">
        <is>
          <t>$32.1</t>
        </is>
      </c>
      <c r="E7" s="8" t="inlineStr">
        <is>
          <t>€30.2 / ~$33</t>
        </is>
      </c>
      <c r="F7" s="8" t="inlineStr">
        <is>
          <t>¥13.5B / ~$1,862</t>
        </is>
      </c>
      <c r="G7" s="8" t="inlineStr">
        <is>
          <t>PFC+ADV+MB are SME; LHG is Mid-Large Cap</t>
        </is>
      </c>
      <c r="H7" s="8" t="inlineStr">
        <is>
          <t>LHG is 55x larger than PFC — never benchmark them together</t>
        </is>
      </c>
      <c r="I7" s="8" t="inlineStr"/>
    </row>
    <row r="8" ht="32" customHeight="1">
      <c r="A8" s="120" t="inlineStr">
        <is>
          <t>Revenue 2025E</t>
        </is>
      </c>
      <c r="B8" s="6" t="inlineStr">
        <is>
          <t>USD MM</t>
        </is>
      </c>
      <c r="C8" s="6" t="inlineStr">
        <is>
          <t>~$27.5</t>
        </is>
      </c>
      <c r="D8" s="6" t="inlineStr">
        <is>
          <t>$38.4</t>
        </is>
      </c>
      <c r="E8" s="6" t="inlineStr">
        <is>
          <t>€33.8 / ~$36.8</t>
        </is>
      </c>
      <c r="F8" s="6" t="inlineStr">
        <is>
          <t>¥15.2B / ~$2,096</t>
        </is>
      </c>
      <c r="G8" s="6" t="inlineStr">
        <is>
          <t>LHG operates at a fundamentally different scale</t>
        </is>
      </c>
      <c r="H8" s="6" t="inlineStr">
        <is>
          <t>Agent must identify company size tier before applying any framework</t>
        </is>
      </c>
      <c r="I8" s="6" t="inlineStr"/>
    </row>
    <row r="9" ht="32" customHeight="1">
      <c r="A9" s="119" t="inlineStr">
        <is>
          <t>Revenue 5-yr Target</t>
        </is>
      </c>
      <c r="B9" s="8" t="inlineStr">
        <is>
          <t>USD MM</t>
        </is>
      </c>
      <c r="C9" s="8" t="inlineStr">
        <is>
          <t>$52.0 (2029)</t>
        </is>
      </c>
      <c r="D9" s="8" t="inlineStr">
        <is>
          <t>$59.5 (2028)</t>
        </is>
      </c>
      <c r="E9" s="8" t="inlineStr">
        <is>
          <t>€55M / ~$60 (2028)</t>
        </is>
      </c>
      <c r="F9" s="8" t="inlineStr">
        <is>
          <t>¥23.5B / ~$3,241 (2028)</t>
        </is>
      </c>
      <c r="G9" s="8" t="inlineStr">
        <is>
          <t>All 4 have documented growth plans — agents must use them</t>
        </is>
      </c>
      <c r="H9" s="8" t="inlineStr">
        <is>
          <t>Never generate growth rates; always extract from plan documents</t>
        </is>
      </c>
      <c r="I9" s="8" t="inlineStr"/>
    </row>
    <row r="10" ht="32" customHeight="1">
      <c r="A10" s="120" t="inlineStr">
        <is>
          <t>Revenue CAGR (plan)</t>
        </is>
      </c>
      <c r="B10" s="6" t="inlineStr">
        <is>
          <t>% p.a.</t>
        </is>
      </c>
      <c r="C10" s="6" t="inlineStr">
        <is>
          <t>17.3%</t>
        </is>
      </c>
      <c r="D10" s="6" t="inlineStr">
        <is>
          <t>12.8%</t>
        </is>
      </c>
      <c r="E10" s="6" t="inlineStr">
        <is>
          <t>16.1%</t>
        </is>
      </c>
      <c r="F10" s="6" t="inlineStr">
        <is>
          <t>15.5%</t>
        </is>
      </c>
      <c r="G10" s="6" t="inlineStr">
        <is>
          <t>All 4 above sector average — premium players</t>
        </is>
      </c>
      <c r="H10" s="6" t="inlineStr">
        <is>
          <t>Generic sector CAGRs will systematically undervalue all 4 cases</t>
        </is>
      </c>
      <c r="I10" s="6" t="inlineStr"/>
    </row>
    <row r="11" ht="32" customHeight="1">
      <c r="A11" s="119" t="inlineStr">
        <is>
          <t>Employees</t>
        </is>
      </c>
      <c r="B11" s="8" t="inlineStr">
        <is>
          <t># FTE</t>
        </is>
      </c>
      <c r="C11" s="8" t="inlineStr">
        <is>
          <t>~220</t>
        </is>
      </c>
      <c r="D11" s="8" t="inlineStr">
        <is>
          <t>847</t>
        </is>
      </c>
      <c r="E11" s="8" t="inlineStr">
        <is>
          <t>312</t>
        </is>
      </c>
      <c r="F11" s="8" t="inlineStr">
        <is>
          <t>68,400</t>
        </is>
      </c>
      <c r="G11" s="8" t="inlineStr">
        <is>
          <t>LHG = 311x more employees than Maison Beaumont</t>
        </is>
      </c>
      <c r="H11" s="8" t="inlineStr">
        <is>
          <t>Revenue/employee metrics NOT comparable across cases</t>
        </is>
      </c>
      <c r="I11" s="8" t="inlineStr"/>
    </row>
    <row r="12" ht="5" customHeight="1"/>
    <row r="13" ht="17" customHeight="1">
      <c r="A13" s="4" t="inlineStr">
        <is>
          <t>◆  PROFITABILITY</t>
        </is>
      </c>
    </row>
    <row r="14" ht="32" customHeight="1">
      <c r="A14" s="120" t="inlineStr">
        <is>
          <t>Gross Margin</t>
        </is>
      </c>
      <c r="B14" s="6" t="inlineStr">
        <is>
          <t>% Rev</t>
        </is>
      </c>
      <c r="C14" s="6" t="inlineStr">
        <is>
          <t>38-42%</t>
        </is>
      </c>
      <c r="D14" s="6" t="inlineStr">
        <is>
          <t>36.5%</t>
        </is>
      </c>
      <c r="E14" s="6" t="inlineStr">
        <is>
          <t>66.3%</t>
        </is>
      </c>
      <c r="F14" s="6" t="inlineStr">
        <is>
          <t>22.0%</t>
        </is>
      </c>
      <c r="G14" s="6" t="inlineStr">
        <is>
          <t>Luxury has highest GM; China mfg lowest</t>
        </is>
      </c>
      <c r="H14" s="6" t="inlineStr">
        <is>
          <t>CRITICAL: Never apply luxury GM to mfg; mfg GM to luxury</t>
        </is>
      </c>
      <c r="I14" s="6" t="inlineStr"/>
    </row>
    <row r="15" ht="32" customHeight="1">
      <c r="A15" s="119" t="inlineStr">
        <is>
          <t>EBITDA Margin</t>
        </is>
      </c>
      <c r="B15" s="8" t="inlineStr">
        <is>
          <t>% Rev</t>
        </is>
      </c>
      <c r="C15" s="8" t="inlineStr">
        <is>
          <t>17.8%</t>
        </is>
      </c>
      <c r="D15" s="8" t="inlineStr">
        <is>
          <t>19.0%</t>
        </is>
      </c>
      <c r="E15" s="8" t="inlineStr">
        <is>
          <t>24.8%</t>
        </is>
      </c>
      <c r="F15" s="8" t="inlineStr">
        <is>
          <t>12.0%</t>
        </is>
      </c>
      <c r="G15" s="8" t="inlineStr">
        <is>
          <t>Luxury &gt; Food Export &gt; Aerospace &gt; China Mfg</t>
        </is>
      </c>
      <c r="H15" s="8" t="inlineStr">
        <is>
          <t>China diversified mfg has thinnest margins — scale compensates</t>
        </is>
      </c>
      <c r="I15" s="8" t="inlineStr"/>
    </row>
    <row r="16" ht="32" customHeight="1">
      <c r="A16" s="120" t="inlineStr">
        <is>
          <t>Net Margin</t>
        </is>
      </c>
      <c r="B16" s="6" t="inlineStr">
        <is>
          <t>% Rev</t>
        </is>
      </c>
      <c r="C16" s="6" t="inlineStr">
        <is>
          <t>8-10%</t>
        </is>
      </c>
      <c r="D16" s="6" t="inlineStr">
        <is>
          <t>10.7%</t>
        </is>
      </c>
      <c r="E16" s="6" t="inlineStr">
        <is>
          <t>15.1%</t>
        </is>
      </c>
      <c r="F16" s="6" t="inlineStr">
        <is>
          <t>6.4%</t>
        </is>
      </c>
      <c r="G16" s="6" t="inlineStr">
        <is>
          <t>Luxury highest NM; China mfg lowest</t>
        </is>
      </c>
      <c r="H16" s="6" t="inlineStr">
        <is>
          <t>China mfg net margins compressed by D&amp;A, interest, minority</t>
        </is>
      </c>
      <c r="I16" s="6" t="inlineStr"/>
    </row>
    <row r="17" ht="32" customHeight="1">
      <c r="A17" s="119" t="inlineStr">
        <is>
          <t>R&amp;D Spend</t>
        </is>
      </c>
      <c r="B17" s="8" t="inlineStr">
        <is>
          <t>% Rev</t>
        </is>
      </c>
      <c r="C17" s="8" t="inlineStr">
        <is>
          <t>~3-4%</t>
        </is>
      </c>
      <c r="D17" s="8" t="inlineStr">
        <is>
          <t>~1%</t>
        </is>
      </c>
      <c r="E17" s="8" t="inlineStr">
        <is>
          <t>N/A</t>
        </is>
      </c>
      <c r="F17" s="8" t="inlineStr">
        <is>
          <t>6.0%</t>
        </is>
      </c>
      <c r="G17" s="8" t="inlineStr">
        <is>
          <t>LHG is R&amp;D-intensive; food export minimal R&amp;D</t>
        </is>
      </c>
      <c r="H17" s="8" t="inlineStr">
        <is>
          <t>R&amp;D intensity is sector-specific — do not normalise</t>
        </is>
      </c>
      <c r="I17" s="8" t="inlineStr"/>
    </row>
    <row r="18" ht="5" customHeight="1"/>
    <row r="19" ht="17" customHeight="1">
      <c r="A19" s="4" t="inlineStr">
        <is>
          <t>◆  VALUATION</t>
        </is>
      </c>
    </row>
    <row r="20" ht="32" customHeight="1">
      <c r="A20" s="120" t="inlineStr">
        <is>
          <t>EV/EBITDA Multiple</t>
        </is>
      </c>
      <c r="B20" s="6" t="inlineStr">
        <is>
          <t>x</t>
        </is>
      </c>
      <c r="C20" s="6" t="inlineStr">
        <is>
          <t>7-9x</t>
        </is>
      </c>
      <c r="D20" s="6" t="inlineStr">
        <is>
          <t>9-11x</t>
        </is>
      </c>
      <c r="E20" s="6" t="inlineStr">
        <is>
          <t>14-20x</t>
        </is>
      </c>
      <c r="F20" s="6" t="inlineStr">
        <is>
          <t>18-28x (ChiNext)</t>
        </is>
      </c>
      <c r="G20" s="6" t="inlineStr">
        <is>
          <t>Valuation multiples vary 3x from aerospace to luxury</t>
        </is>
      </c>
      <c r="H20" s="6" t="inlineStr">
        <is>
          <t>CRITICAL: 4 completely different multiple ranges — never cross-apply</t>
        </is>
      </c>
      <c r="I20" s="6" t="inlineStr"/>
    </row>
    <row r="21" ht="32" customHeight="1">
      <c r="A21" s="119" t="inlineStr">
        <is>
          <t>Enterprise Value</t>
        </is>
      </c>
      <c r="B21" s="8" t="inlineStr">
        <is>
          <t>USD MM</t>
        </is>
      </c>
      <c r="C21" s="8" t="inlineStr">
        <is>
          <t>$30-35E</t>
        </is>
      </c>
      <c r="D21" s="8" t="inlineStr">
        <is>
          <t>$125-150 (2028E)</t>
        </is>
      </c>
      <c r="E21" s="8" t="inlineStr">
        <is>
          <t>€118-168 / ~$145M</t>
        </is>
      </c>
      <c r="F21" s="8" t="inlineStr">
        <is>
          <t>¥32.6B / ~$4.5B</t>
        </is>
      </c>
      <c r="G21" s="8" t="inlineStr">
        <is>
          <t>Scale difference is enormous — LHG is 100x PFC EV</t>
        </is>
      </c>
      <c r="H21" s="8" t="inlineStr">
        <is>
          <t>Valuation agents must anchor to correct comp set per company</t>
        </is>
      </c>
      <c r="I21" s="8" t="inlineStr"/>
    </row>
    <row r="22" ht="32" customHeight="1">
      <c r="A22" s="120" t="inlineStr">
        <is>
          <t>Listed / Private</t>
        </is>
      </c>
      <c r="B22" s="6" t="inlineStr">
        <is>
          <t>Status</t>
        </is>
      </c>
      <c r="C22" s="6" t="inlineStr">
        <is>
          <t>Private</t>
        </is>
      </c>
      <c r="D22" s="6" t="inlineStr">
        <is>
          <t>Private</t>
        </is>
      </c>
      <c r="E22" s="6" t="inlineStr">
        <is>
          <t>Private S.A.S.</t>
        </is>
      </c>
      <c r="F22" s="6" t="inlineStr">
        <is>
          <t>SZSE Listed (002987.SZ)</t>
        </is>
      </c>
      <c r="G22" s="6" t="inlineStr">
        <is>
          <t>Only LHG is publicly listed — requires public co. governance rules</t>
        </is>
      </c>
      <c r="H22" s="6" t="inlineStr">
        <is>
          <t>LHG needs CSRC disclosure rules; others need private co. analysis</t>
        </is>
      </c>
      <c r="I22" s="6" t="inlineStr"/>
    </row>
    <row r="23" ht="32" customHeight="1">
      <c r="A23" s="119" t="inlineStr">
        <is>
          <t>Strategic Buyer Type</t>
        </is>
      </c>
      <c r="B23" s="8" t="inlineStr">
        <is>
          <t>Type</t>
        </is>
      </c>
      <c r="C23" s="8" t="inlineStr">
        <is>
          <t>L3 Tech, TransDigm</t>
        </is>
      </c>
      <c r="D23" s="8" t="inlineStr">
        <is>
          <t>Bimbo, Sigma, PE</t>
        </is>
      </c>
      <c r="E23" s="8" t="inlineStr">
        <is>
          <t>LVMH, Kering, Richemont</t>
        </is>
      </c>
      <c r="F23" s="8" t="inlineStr">
        <is>
          <t>Hillhouse, CITIC PE, SOE</t>
        </is>
      </c>
      <c r="G23" s="8" t="inlineStr">
        <is>
          <t>Buyer universe completely distinct per company</t>
        </is>
      </c>
      <c r="H23" s="8" t="inlineStr">
        <is>
          <t>M&amp;A agent must identify sector-correct acquirer universe</t>
        </is>
      </c>
      <c r="I23" s="8" t="inlineStr"/>
    </row>
    <row r="24" ht="5" customHeight="1"/>
    <row r="25" ht="17" customHeight="1">
      <c r="A25" s="4" t="inlineStr">
        <is>
          <t>◆  OPERATIONS</t>
        </is>
      </c>
    </row>
    <row r="26" ht="32" customHeight="1">
      <c r="A26" s="120" t="inlineStr">
        <is>
          <t>OEE Target</t>
        </is>
      </c>
      <c r="B26" s="6" t="inlineStr">
        <is>
          <t>%</t>
        </is>
      </c>
      <c r="C26" s="6" t="inlineStr">
        <is>
          <t>78-82%</t>
        </is>
      </c>
      <c r="D26" s="6" t="inlineStr">
        <is>
          <t>82%</t>
        </is>
      </c>
      <c r="E26" s="6" t="inlineStr">
        <is>
          <t>70-82% (craft)</t>
        </is>
      </c>
      <c r="F26" s="6" t="inlineStr">
        <is>
          <t>78-83%</t>
        </is>
      </c>
      <c r="G26" s="6" t="inlineStr">
        <is>
          <t>Luxury OEE intentionally lower (quality/artisan)</t>
        </is>
      </c>
      <c r="H26" s="6" t="inlineStr">
        <is>
          <t>Never push luxury OEE to 90%+ — destroys brand DNA</t>
        </is>
      </c>
      <c r="I26" s="6" t="inlineStr"/>
    </row>
    <row r="27" ht="32" customHeight="1">
      <c r="A27" s="119" t="inlineStr">
        <is>
          <t>Inventory Strategy</t>
        </is>
      </c>
      <c r="B27" s="8" t="inlineStr">
        <is>
          <t>Type</t>
        </is>
      </c>
      <c r="C27" s="8" t="inlineStr">
        <is>
          <t>Aerospace spec parts</t>
        </is>
      </c>
      <c r="D27" s="8" t="inlineStr">
        <is>
          <t>Export fresh cycle</t>
        </is>
      </c>
      <c r="E27" s="8" t="inlineStr">
        <is>
          <t>Aged leather = asset</t>
        </is>
      </c>
      <c r="F27" s="8" t="inlineStr">
        <is>
          <t>Multi-div JIT + buffer</t>
        </is>
      </c>
      <c r="G27" s="8" t="inlineStr">
        <is>
          <t>Inventory philosophy differs fundamentally</t>
        </is>
      </c>
      <c r="H27" s="8" t="inlineStr">
        <is>
          <t>Cannot apply food FIFO to luxury or aerospace traceability</t>
        </is>
      </c>
      <c r="I27" s="8" t="inlineStr"/>
    </row>
    <row r="28" ht="32" customHeight="1">
      <c r="A28" s="120" t="inlineStr">
        <is>
          <t>Automation Level</t>
        </is>
      </c>
      <c r="B28" s="6" t="inlineStr">
        <is>
          <t>Level</t>
        </is>
      </c>
      <c r="C28" s="6" t="inlineStr">
        <is>
          <t>High (CNC, precision)</t>
        </is>
      </c>
      <c r="D28" s="6" t="inlineStr">
        <is>
          <t>Medium (food safe)</t>
        </is>
      </c>
      <c r="E28" s="6" t="inlineStr">
        <is>
          <t>Low (craft-first)</t>
        </is>
      </c>
      <c r="F28" s="6" t="inlineStr">
        <is>
          <t>Very High (robotics)</t>
        </is>
      </c>
      <c r="G28" s="6" t="inlineStr">
        <is>
          <t>LHG leads in automation; Beaumont intentionally avoids it</t>
        </is>
      </c>
      <c r="H28" s="6" t="inlineStr">
        <is>
          <t>Automation recommendations must match sector philosophy</t>
        </is>
      </c>
      <c r="I28" s="6" t="inlineStr"/>
    </row>
    <row r="29" ht="5" customHeight="1"/>
    <row r="30" ht="17" customHeight="1">
      <c r="A30" s="4" t="inlineStr">
        <is>
          <t>◆  REGULATORY</t>
        </is>
      </c>
    </row>
    <row r="31" ht="32" customHeight="1">
      <c r="A31" s="119" t="inlineStr">
        <is>
          <t>Primary Regulator</t>
        </is>
      </c>
      <c r="B31" s="8" t="inlineStr">
        <is>
          <t>Body</t>
        </is>
      </c>
      <c r="C31" s="8" t="inlineStr">
        <is>
          <t>FAA/AS9100D/ITAR</t>
        </is>
      </c>
      <c r="D31" s="8" t="inlineStr">
        <is>
          <t>COFEPRIS/FSSC/SAT</t>
        </is>
      </c>
      <c r="E31" s="8" t="inlineStr">
        <is>
          <t>AMF/CSRC/DGCCRF</t>
        </is>
      </c>
      <c r="F31" s="8" t="inlineStr">
        <is>
          <t>CSRC/SAMR/SAFE/MOFCOM</t>
        </is>
      </c>
      <c r="G31" s="8" t="inlineStr">
        <is>
          <t>4 completely different regulatory stacks</t>
        </is>
      </c>
      <c r="H31" s="8" t="inlineStr">
        <is>
          <t>Compliance agent must use country+sector specific regulators</t>
        </is>
      </c>
      <c r="I31" s="8" t="inlineStr"/>
    </row>
    <row r="32" ht="32" customHeight="1">
      <c r="A32" s="120" t="inlineStr">
        <is>
          <t>Key Compliance Risk</t>
        </is>
      </c>
      <c r="B32" s="6" t="inlineStr">
        <is>
          <t>Type</t>
        </is>
      </c>
      <c r="C32" s="6" t="inlineStr">
        <is>
          <t>ITAR/export ctrl</t>
        </is>
      </c>
      <c r="D32" s="6" t="inlineStr">
        <is>
          <t>Food safety recall</t>
        </is>
      </c>
      <c r="E32" s="6" t="inlineStr">
        <is>
          <t>TRACFIN/AML luxury</t>
        </is>
      </c>
      <c r="F32" s="6" t="inlineStr">
        <is>
          <t>Data security/PIPL</t>
        </is>
      </c>
      <c r="G32" s="6" t="inlineStr">
        <is>
          <t>Most severe consequence differs per sector</t>
        </is>
      </c>
      <c r="H32" s="6" t="inlineStr">
        <is>
          <t>Fraud/compliance risks are sector-specific — don't generalise</t>
        </is>
      </c>
      <c r="I32" s="6" t="inlineStr"/>
    </row>
    <row r="33" ht="32" customHeight="1">
      <c r="A33" s="119" t="inlineStr">
        <is>
          <t>FX Exposure</t>
        </is>
      </c>
      <c r="B33" s="8" t="inlineStr">
        <is>
          <t>Currency</t>
        </is>
      </c>
      <c r="C33" s="8" t="inlineStr">
        <is>
          <t>USD domestic</t>
        </is>
      </c>
      <c r="D33" s="8" t="inlineStr">
        <is>
          <t>MXN/USD/EUR</t>
        </is>
      </c>
      <c r="E33" s="8" t="inlineStr">
        <is>
          <t>EUR/USD/JPY/AED</t>
        </is>
      </c>
      <c r="F33" s="8" t="inlineStr">
        <is>
          <t>RMB/USD/EUR (SAFE regulated)</t>
        </is>
      </c>
      <c r="G33" s="8" t="inlineStr">
        <is>
          <t>China FX is SAFE-regulated — very different from free markets</t>
        </is>
      </c>
      <c r="H33" s="8" t="inlineStr">
        <is>
          <t>FX hedging strategies must account for China capital controls</t>
        </is>
      </c>
      <c r="I33" s="8" t="inlineStr"/>
    </row>
    <row r="34" ht="5" customHeight="1"/>
    <row r="35" ht="17" customHeight="1">
      <c r="A35" s="4" t="inlineStr">
        <is>
          <t>◆  AGENT CALIBRATION</t>
        </is>
      </c>
    </row>
    <row r="36" ht="32" customHeight="1">
      <c r="A36" s="120" t="inlineStr">
        <is>
          <t>Company Stage</t>
        </is>
      </c>
      <c r="B36" s="6" t="inlineStr">
        <is>
          <t>Label</t>
        </is>
      </c>
      <c r="C36" s="6" t="inlineStr">
        <is>
          <t>Scale-up / exit prep</t>
        </is>
      </c>
      <c r="D36" s="6" t="inlineStr">
        <is>
          <t>Growth / export scale</t>
        </is>
      </c>
      <c r="E36" s="6" t="inlineStr">
        <is>
          <t>Premiumisation / intl</t>
        </is>
      </c>
      <c r="F36" s="6" t="inlineStr">
        <is>
          <t>Public co. / multi-div growth</t>
        </is>
      </c>
      <c r="G36" s="6" t="inlineStr">
        <is>
          <t>All 4 are distinct stages requiring different agent lenses</t>
        </is>
      </c>
      <c r="H36" s="6" t="inlineStr">
        <is>
          <t>Funding Readiness: none are seed/angel stage companies</t>
        </is>
      </c>
      <c r="I36" s="6" t="inlineStr"/>
    </row>
    <row r="37" ht="32" customHeight="1">
      <c r="A37" s="119" t="inlineStr">
        <is>
          <t>Funding Need</t>
        </is>
      </c>
      <c r="B37" s="8" t="inlineStr">
        <is>
          <t>Type</t>
        </is>
      </c>
      <c r="C37" s="8" t="inlineStr">
        <is>
          <t>PE exit / strategic sale</t>
        </is>
      </c>
      <c r="D37" s="8" t="inlineStr">
        <is>
          <t>Growth debt + PE</t>
        </is>
      </c>
      <c r="E37" s="8" t="inlineStr">
        <is>
          <t>BPI + Eurazeo minority</t>
        </is>
      </c>
      <c r="F37" s="8" t="inlineStr">
        <is>
          <t>HKEX dual-listing + bonds</t>
        </is>
      </c>
      <c r="G37" s="8" t="inlineStr">
        <is>
          <t>Different funding instruments per stage and market</t>
        </is>
      </c>
      <c r="H37" s="8" t="inlineStr">
        <is>
          <t>Never recommend Kickstarter or angel rounds for any of these 4</t>
        </is>
      </c>
      <c r="I37" s="8" t="inlineStr"/>
    </row>
    <row r="38" ht="32" customHeight="1">
      <c r="A38" s="120" t="inlineStr">
        <is>
          <t>Hallucination Risk</t>
        </is>
      </c>
      <c r="B38" s="6" t="inlineStr">
        <is>
          <t>Type</t>
        </is>
      </c>
      <c r="C38" s="6" t="inlineStr">
        <is>
          <t>Generic defense metrics</t>
        </is>
      </c>
      <c r="D38" s="6" t="inlineStr">
        <is>
          <t>Generic food metrics</t>
        </is>
      </c>
      <c r="E38" s="6" t="inlineStr">
        <is>
          <t>Generic retail metrics</t>
        </is>
      </c>
      <c r="F38" s="6" t="inlineStr">
        <is>
          <t>Generic conglomerate metrics</t>
        </is>
      </c>
      <c r="G38" s="6" t="inlineStr">
        <is>
          <t>All 4 require company-specific data, not sector templates</t>
        </is>
      </c>
      <c r="H38" s="6" t="inlineStr">
        <is>
          <t>Agents must search project knowledge first — always</t>
        </is>
      </c>
      <c r="I38" s="6" t="inlineStr"/>
    </row>
  </sheetData>
  <mergeCells count="9">
    <mergeCell ref="A25:I25"/>
    <mergeCell ref="A2:I2"/>
    <mergeCell ref="A19:I19"/>
    <mergeCell ref="A13:I13"/>
    <mergeCell ref="A1:I1"/>
    <mergeCell ref="A3:I3"/>
    <mergeCell ref="A6:I6"/>
    <mergeCell ref="A35:I35"/>
    <mergeCell ref="A30:I30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J35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6" customWidth="1" min="1" max="1"/>
    <col width="10" customWidth="1" min="2" max="2"/>
    <col width="20" customWidth="1" min="3" max="3"/>
    <col width="30" customWidth="1" min="4" max="4"/>
    <col width="28" customWidth="1" min="5" max="5"/>
    <col width="52" customWidth="1" min="6" max="6"/>
    <col width="30" customWidth="1" min="7" max="7"/>
    <col width="30" customWidth="1" min="8" max="8"/>
  </cols>
  <sheetData>
    <row r="1" ht="30" customHeight="1">
      <c r="A1" s="9" t="inlineStr">
        <is>
          <t>AI BIZ GURU — Agent QA &amp; China Advanced Mfg Prompt Corrections</t>
        </is>
      </c>
    </row>
    <row r="2" ht="30" customHeight="1">
      <c r="A2" s="111" t="inlineStr">
        <is>
          <t>Industry Case: Longhua Advanced Manufacturing Group | 5-Division | SZSE Listed | China</t>
        </is>
      </c>
    </row>
    <row r="4" ht="20" customHeight="1">
      <c r="A4" s="11" t="inlineStr">
        <is>
          <t>AGENT EVALUATION SCORING GRID</t>
        </is>
      </c>
    </row>
    <row r="5" ht="28" customHeight="1">
      <c r="A5" s="12" t="inlineStr">
        <is>
          <t>Agent</t>
        </is>
      </c>
      <c r="B5" s="12" t="inlineStr">
        <is>
          <t>Report File</t>
        </is>
      </c>
      <c r="C5" s="12" t="inlineStr">
        <is>
          <t>Data Relevance
(1-5)</t>
        </is>
      </c>
      <c r="D5" s="12" t="inlineStr">
        <is>
          <t>Data Accuracy
(1-5)</t>
        </is>
      </c>
      <c r="E5" s="12" t="inlineStr">
        <is>
          <t>Hallucination
(1-5)</t>
        </is>
      </c>
      <c r="F5" s="12" t="inlineStr">
        <is>
          <t>Data Avail.</t>
        </is>
      </c>
      <c r="G5" s="12" t="inlineStr">
        <is>
          <t>Duplication
(1-5)</t>
        </is>
      </c>
      <c r="H5" s="12" t="inlineStr">
        <is>
          <t>Score %</t>
        </is>
      </c>
      <c r="I5" s="12" t="inlineStr">
        <is>
          <t>Key Issues — China Mfg Context</t>
        </is>
      </c>
      <c r="J5" s="12" t="inlineStr">
        <is>
          <t>Prompt Fix Priority</t>
        </is>
      </c>
    </row>
    <row r="6" ht="28" customHeight="1">
      <c r="A6" s="121" t="inlineStr">
        <is>
          <t>Financial Health</t>
        </is>
      </c>
      <c r="B6" s="122" t="n"/>
      <c r="C6" s="123" t="n"/>
      <c r="D6" s="123" t="n"/>
      <c r="E6" s="123" t="n"/>
      <c r="F6" s="123" t="n"/>
      <c r="G6" s="123" t="n"/>
      <c r="H6" s="124">
        <f>IFERROR(AVERAGE(C6:G6)*20,"")</f>
        <v/>
      </c>
      <c r="I6" s="125" t="n"/>
      <c r="J6" s="125" t="n"/>
    </row>
    <row r="7" ht="28" customHeight="1">
      <c r="A7" s="126" t="inlineStr">
        <is>
          <t>Revenue Forecasting</t>
        </is>
      </c>
      <c r="B7" s="127" t="n"/>
      <c r="C7" s="123" t="n"/>
      <c r="D7" s="123" t="n"/>
      <c r="E7" s="123" t="n"/>
      <c r="F7" s="123" t="n"/>
      <c r="G7" s="123" t="n"/>
      <c r="H7" s="128">
        <f>IFERROR(AVERAGE(C7:G7)*20,"")</f>
        <v/>
      </c>
      <c r="I7" s="129" t="n"/>
      <c r="J7" s="129" t="n"/>
    </row>
    <row r="8" ht="28" customHeight="1">
      <c r="A8" s="121" t="inlineStr">
        <is>
          <t>Workflow Optimization</t>
        </is>
      </c>
      <c r="B8" s="122" t="n"/>
      <c r="C8" s="123" t="n"/>
      <c r="D8" s="123" t="n"/>
      <c r="E8" s="123" t="n"/>
      <c r="F8" s="123" t="n"/>
      <c r="G8" s="123" t="n"/>
      <c r="H8" s="124">
        <f>IFERROR(AVERAGE(C8:G8)*20,"")</f>
        <v/>
      </c>
      <c r="I8" s="125" t="n"/>
      <c r="J8" s="125" t="n"/>
    </row>
    <row r="9" ht="28" customHeight="1">
      <c r="A9" s="126" t="inlineStr">
        <is>
          <t>KPIs Pyramid</t>
        </is>
      </c>
      <c r="B9" s="127" t="n"/>
      <c r="C9" s="123" t="n"/>
      <c r="D9" s="123" t="n"/>
      <c r="E9" s="123" t="n"/>
      <c r="F9" s="123" t="n"/>
      <c r="G9" s="123" t="n"/>
      <c r="H9" s="128">
        <f>IFERROR(AVERAGE(C9:G9)*20,"")</f>
        <v/>
      </c>
      <c r="I9" s="129" t="n"/>
      <c r="J9" s="129" t="n"/>
    </row>
    <row r="10" ht="28" customHeight="1">
      <c r="A10" s="121" t="inlineStr">
        <is>
          <t>Valuation Analysis</t>
        </is>
      </c>
      <c r="B10" s="122" t="n"/>
      <c r="C10" s="123" t="n"/>
      <c r="D10" s="123" t="n"/>
      <c r="E10" s="123" t="n"/>
      <c r="F10" s="123" t="n"/>
      <c r="G10" s="123" t="n"/>
      <c r="H10" s="124">
        <f>IFERROR(AVERAGE(C10:G10)*20,"")</f>
        <v/>
      </c>
      <c r="I10" s="125" t="n"/>
      <c r="J10" s="125" t="n"/>
    </row>
    <row r="11" ht="28" customHeight="1">
      <c r="A11" s="126" t="inlineStr">
        <is>
          <t>Fraud Audit</t>
        </is>
      </c>
      <c r="B11" s="127" t="n"/>
      <c r="C11" s="123" t="n"/>
      <c r="D11" s="123" t="n"/>
      <c r="E11" s="123" t="n"/>
      <c r="F11" s="123" t="n"/>
      <c r="G11" s="123" t="n"/>
      <c r="H11" s="128">
        <f>IFERROR(AVERAGE(C11:G11)*20,"")</f>
        <v/>
      </c>
      <c r="I11" s="129" t="n"/>
      <c r="J11" s="129" t="n"/>
    </row>
    <row r="12" ht="28" customHeight="1">
      <c r="A12" s="121" t="inlineStr">
        <is>
          <t>Business Plan Excellence</t>
        </is>
      </c>
      <c r="B12" s="122" t="n"/>
      <c r="C12" s="123" t="n"/>
      <c r="D12" s="123" t="n"/>
      <c r="E12" s="123" t="n"/>
      <c r="F12" s="123" t="n"/>
      <c r="G12" s="123" t="n"/>
      <c r="H12" s="124">
        <f>IFERROR(AVERAGE(C12:G12)*20,"")</f>
        <v/>
      </c>
      <c r="I12" s="125" t="n"/>
      <c r="J12" s="125" t="n"/>
    </row>
    <row r="13" ht="28" customHeight="1">
      <c r="A13" s="126" t="inlineStr">
        <is>
          <t>Customer Retention</t>
        </is>
      </c>
      <c r="B13" s="127" t="n"/>
      <c r="C13" s="123" t="n"/>
      <c r="D13" s="123" t="n"/>
      <c r="E13" s="123" t="n"/>
      <c r="F13" s="123" t="n"/>
      <c r="G13" s="123" t="n"/>
      <c r="H13" s="128">
        <f>IFERROR(AVERAGE(C13:G13)*20,"")</f>
        <v/>
      </c>
      <c r="I13" s="129" t="n"/>
      <c r="J13" s="129" t="n"/>
    </row>
    <row r="14" ht="28" customHeight="1">
      <c r="A14" s="121" t="inlineStr">
        <is>
          <t>Market Benchmarking</t>
        </is>
      </c>
      <c r="B14" s="122" t="n"/>
      <c r="C14" s="123" t="n"/>
      <c r="D14" s="123" t="n"/>
      <c r="E14" s="123" t="n"/>
      <c r="F14" s="123" t="n"/>
      <c r="G14" s="123" t="n"/>
      <c r="H14" s="124">
        <f>IFERROR(AVERAGE(C14:G14)*20,"")</f>
        <v/>
      </c>
      <c r="I14" s="125" t="n"/>
      <c r="J14" s="125" t="n"/>
    </row>
    <row r="15" ht="28" customHeight="1">
      <c r="A15" s="126" t="inlineStr">
        <is>
          <t>Cost Optimization</t>
        </is>
      </c>
      <c r="B15" s="127" t="n"/>
      <c r="C15" s="123" t="n"/>
      <c r="D15" s="123" t="n"/>
      <c r="E15" s="123" t="n"/>
      <c r="F15" s="123" t="n"/>
      <c r="G15" s="123" t="n"/>
      <c r="H15" s="128">
        <f>IFERROR(AVERAGE(C15:G15)*20,"")</f>
        <v/>
      </c>
      <c r="I15" s="129" t="n"/>
      <c r="J15" s="129" t="n"/>
    </row>
    <row r="16" ht="28" customHeight="1">
      <c r="A16" s="121" t="inlineStr">
        <is>
          <t>Sales Conversion</t>
        </is>
      </c>
      <c r="B16" s="122" t="n"/>
      <c r="C16" s="123" t="n"/>
      <c r="D16" s="123" t="n"/>
      <c r="E16" s="123" t="n"/>
      <c r="F16" s="123" t="n"/>
      <c r="G16" s="123" t="n"/>
      <c r="H16" s="124">
        <f>IFERROR(AVERAGE(C16:G16)*20,"")</f>
        <v/>
      </c>
      <c r="I16" s="125" t="n"/>
      <c r="J16" s="125" t="n"/>
    </row>
    <row r="17" ht="28" customHeight="1">
      <c r="A17" s="126" t="inlineStr">
        <is>
          <t>Employee Productivity</t>
        </is>
      </c>
      <c r="B17" s="127" t="n"/>
      <c r="C17" s="123" t="n"/>
      <c r="D17" s="123" t="n"/>
      <c r="E17" s="123" t="n"/>
      <c r="F17" s="123" t="n"/>
      <c r="G17" s="123" t="n"/>
      <c r="H17" s="128">
        <f>IFERROR(AVERAGE(C17:G17)*20,"")</f>
        <v/>
      </c>
      <c r="I17" s="129" t="n"/>
      <c r="J17" s="129" t="n"/>
    </row>
    <row r="18" ht="28" customHeight="1">
      <c r="A18" s="121" t="inlineStr">
        <is>
          <t>Funding Readiness</t>
        </is>
      </c>
      <c r="B18" s="122" t="n"/>
      <c r="C18" s="123" t="n"/>
      <c r="D18" s="123" t="n"/>
      <c r="E18" s="123" t="n"/>
      <c r="F18" s="123" t="n"/>
      <c r="G18" s="123" t="n"/>
      <c r="H18" s="124">
        <f>IFERROR(AVERAGE(C18:G18)*20,"")</f>
        <v/>
      </c>
      <c r="I18" s="125" t="n"/>
      <c r="J18" s="125" t="n"/>
    </row>
    <row r="19" ht="28" customHeight="1">
      <c r="A19" s="126" t="inlineStr">
        <is>
          <t>Regulatory Compliance</t>
        </is>
      </c>
      <c r="B19" s="127" t="n"/>
      <c r="C19" s="123" t="n"/>
      <c r="D19" s="123" t="n"/>
      <c r="E19" s="123" t="n"/>
      <c r="F19" s="123" t="n"/>
      <c r="G19" s="123" t="n"/>
      <c r="H19" s="128">
        <f>IFERROR(AVERAGE(C19:G19)*20,"")</f>
        <v/>
      </c>
      <c r="I19" s="129" t="n"/>
      <c r="J19" s="129" t="n"/>
    </row>
    <row r="20" ht="28" customHeight="1">
      <c r="A20" s="121" t="inlineStr">
        <is>
          <t>Digital Marketing</t>
        </is>
      </c>
      <c r="B20" s="122" t="n"/>
      <c r="C20" s="123" t="n"/>
      <c r="D20" s="123" t="n"/>
      <c r="E20" s="123" t="n"/>
      <c r="F20" s="123" t="n"/>
      <c r="G20" s="123" t="n"/>
      <c r="H20" s="124">
        <f>IFERROR(AVERAGE(C20:G20)*20,"")</f>
        <v/>
      </c>
      <c r="I20" s="125" t="n"/>
      <c r="J20" s="125" t="n"/>
    </row>
    <row r="21" ht="28" customHeight="1">
      <c r="A21" s="126" t="inlineStr">
        <is>
          <t>Manufacturing Efficiency</t>
        </is>
      </c>
      <c r="B21" s="127" t="n"/>
      <c r="C21" s="123" t="n"/>
      <c r="D21" s="123" t="n"/>
      <c r="E21" s="123" t="n"/>
      <c r="F21" s="123" t="n"/>
      <c r="G21" s="123" t="n"/>
      <c r="H21" s="128">
        <f>IFERROR(AVERAGE(C21:G21)*20,"")</f>
        <v/>
      </c>
      <c r="I21" s="129" t="n"/>
      <c r="J21" s="129" t="n"/>
    </row>
    <row r="22" ht="28" customHeight="1">
      <c r="A22" s="121" t="inlineStr">
        <is>
          <t>Operations Excellence</t>
        </is>
      </c>
      <c r="B22" s="122" t="n"/>
      <c r="C22" s="123" t="n"/>
      <c r="D22" s="123" t="n"/>
      <c r="E22" s="123" t="n"/>
      <c r="F22" s="123" t="n"/>
      <c r="G22" s="123" t="n"/>
      <c r="H22" s="124">
        <f>IFERROR(AVERAGE(C22:G22)*20,"")</f>
        <v/>
      </c>
      <c r="I22" s="125" t="n"/>
      <c r="J22" s="125" t="n"/>
    </row>
    <row r="23" ht="28" customHeight="1">
      <c r="A23" s="126" t="inlineStr">
        <is>
          <t>Supply Chain Optimization</t>
        </is>
      </c>
      <c r="B23" s="127" t="n"/>
      <c r="C23" s="123" t="n"/>
      <c r="D23" s="123" t="n"/>
      <c r="E23" s="123" t="n"/>
      <c r="F23" s="123" t="n"/>
      <c r="G23" s="123" t="n"/>
      <c r="H23" s="128">
        <f>IFERROR(AVERAGE(C23:G23)*20,"")</f>
        <v/>
      </c>
      <c r="I23" s="129" t="n"/>
      <c r="J23" s="129" t="n"/>
    </row>
    <row r="24" ht="28" customHeight="1">
      <c r="A24" s="121" t="inlineStr">
        <is>
          <t>Pricing Strategy</t>
        </is>
      </c>
      <c r="B24" s="122" t="n"/>
      <c r="C24" s="123" t="n"/>
      <c r="D24" s="123" t="n"/>
      <c r="E24" s="123" t="n"/>
      <c r="F24" s="123" t="n"/>
      <c r="G24" s="123" t="n"/>
      <c r="H24" s="124">
        <f>IFERROR(AVERAGE(C24:G24)*20,"")</f>
        <v/>
      </c>
      <c r="I24" s="125" t="n"/>
      <c r="J24" s="125" t="n"/>
    </row>
    <row r="27" ht="22" customHeight="1">
      <c r="A27" s="130" t="inlineStr">
        <is>
          <t>CHINA ADVANCED MANUFACTURING — 7 CRITICAL PROMPT ENGINEERING CORRECTIONS</t>
        </is>
      </c>
    </row>
    <row r="28" ht="28" customHeight="1">
      <c r="A28" s="12" t="inlineStr">
        <is>
          <t>Fix #</t>
        </is>
      </c>
      <c r="B28" s="12" t="inlineStr">
        <is>
          <t>Priority</t>
        </is>
      </c>
      <c r="C28" s="12" t="inlineStr">
        <is>
          <t>Agent(s)</t>
        </is>
      </c>
      <c r="D28" s="12" t="inlineStr">
        <is>
          <t>Problem</t>
        </is>
      </c>
      <c r="E28" s="12" t="inlineStr">
        <is>
          <t>Root Cause</t>
        </is>
      </c>
      <c r="F28" s="12" t="inlineStr">
        <is>
          <t>Corrected Prompt (Add This)</t>
        </is>
      </c>
      <c r="G28" s="12" t="inlineStr">
        <is>
          <t>Test Input</t>
        </is>
      </c>
      <c r="H28" s="12" t="inlineStr">
        <is>
          <t>Expected Output</t>
        </is>
      </c>
    </row>
    <row r="29" ht="90" customHeight="1">
      <c r="A29" s="131" t="n">
        <v>1</v>
      </c>
      <c r="B29" s="131" t="inlineStr">
        <is>
          <t>CRITICAL</t>
        </is>
      </c>
      <c r="C29" s="132" t="inlineStr">
        <is>
          <t>Financial Health, Valuation</t>
        </is>
      </c>
      <c r="D29" s="132" t="inlineStr">
        <is>
          <t>Agent treats LHG as a private SME — applies private company discount, recommends 'angel funding', uses 7-9x EV/EBITDA multiples. LHG is a RMB 28.4B publicly listed company (SZSE).</t>
        </is>
      </c>
      <c r="E29" s="132" t="inlineStr">
        <is>
          <t>No listed-company detection. Prompt lacks instruction to identify stock exchange listing before applying valuation or governance frameworks.</t>
        </is>
      </c>
      <c r="F29" s="132" t="inlineStr">
        <is>
          <t>MANDATORY: Check if company is listed on Chinese stock exchange (SZSE/SSE/HKEX/STAR Board/ChiNext). If YES: (1) Use public market multiples — ChiNext mfg: EV/EBITDA 18-28x. (2) Apply CSRC governance rules (独立董事, quarterly disclosure). (3) Reference market cap and float. (4) Use CAS GAAP (not IFRS or US GAAP unless HKEX listed). LHG = 002987.SZ ChiNext — use 18-28x EBITDA multiple range.</t>
        </is>
      </c>
      <c r="G29" s="132" t="inlineStr">
        <is>
          <t>Ask Valuation Agent for LHG enterprise value.</t>
        </is>
      </c>
      <c r="H29" s="132" t="inlineStr">
        <is>
          <t>Agent outputs EV range ¥32-50B using 18-28x. References ChiNext listing. Uses CAS GAAP figures. Does NOT apply private company 7-9x discount.</t>
        </is>
      </c>
    </row>
    <row r="30" ht="90" customHeight="1">
      <c r="A30" s="131" t="n">
        <v>2</v>
      </c>
      <c r="B30" s="131" t="inlineStr">
        <is>
          <t>CRITICAL</t>
        </is>
      </c>
      <c r="C30" s="132" t="inlineStr">
        <is>
          <t>Regulatory Compliance, Legal</t>
        </is>
      </c>
      <c r="D30" s="132" t="inlineStr">
        <is>
          <t>Agent produces generic EU/US regulatory list for a Chinese company. Misses: CSRC 信息披露 rules, SAMR antitrust, SAFE FX controls, PIPL data localisation, National Carbon Market (ETS), AEO customs status, High-Tech Enterprise (HNTE) 15% tax rate.</t>
        </is>
      </c>
      <c r="E30" s="132" t="inlineStr">
        <is>
          <t>Generic compliance template with no China-specific regulatory knowledge. Agent defaults to Western regulatory frameworks.</t>
        </is>
      </c>
      <c r="F30" s="132" t="inlineStr">
        <is>
          <t>CHINA REGULATORY MODULE: For PRC-incorporated listed manufacturers, MANDATORY inclusions: (1) CSRC: 信息披露 quarterly + annual, material event T+2, big-4 auditor required. (2) SAMR: M&amp;A antitrust threshold RMB 400MM. (3) SAFE: FX registration, ODI approval, cross-border cash pooling rules. (4) PIPL: Data localisation for PRC citizen data. (5) Carbon ETS: 全国碳市场 compliance if &gt;26,000 tCO2e. (6) HNTE: 15% preferential CIT rate (vs 25% standard). (7) AEO: Customs clearance status. (8) 等保三级: Cybersecurity Level 3 protection. Reference regulators: CSRC, SAMR, SAFE, CBIRC, MOFCOM, SAT.</t>
        </is>
      </c>
      <c r="G30" s="132" t="inlineStr">
        <is>
          <t>Ask Compliance Agent for LHG regulatory obligations.</t>
        </is>
      </c>
      <c r="H30" s="132" t="inlineStr">
        <is>
          <t>Agent identifies CSRC, SAMR, SAFE, PIPL, Carbon ETS, HNTE status, AEO. Does NOT produce generic GDPR/SEC list.</t>
        </is>
      </c>
    </row>
    <row r="31" ht="90" customHeight="1">
      <c r="A31" s="131" t="n">
        <v>3</v>
      </c>
      <c r="B31" s="131" t="inlineStr">
        <is>
          <t>CRITICAL</t>
        </is>
      </c>
      <c r="C31" s="132" t="inlineStr">
        <is>
          <t>Manufacturing Efficiency, Operations Excellence</t>
        </is>
      </c>
      <c r="D31" s="132" t="inlineStr">
        <is>
          <t>Agent applies single-factory OEE framework to LHG's 18-plant, 5-division structure. Reports one OEE number as if LHG has one production line. Misses division-specific benchmarks and multi-site complexity.</t>
        </is>
      </c>
      <c r="E31" s="132" t="inlineStr">
        <is>
          <t>Manufacturing agents built for single-facility analysis. No multi-division, multi-geography factory network framework.</t>
        </is>
      </c>
      <c r="F31" s="132" t="inlineStr">
        <is>
          <t>MULTI-DIVISION MANUFACTURING MODULE: LHG operates 18 plants across 5 divisions and 3 countries. MANDATORY: (1) Report OEE per division (Electronics 83%, Auto 78%, Industrial 76%, etc.) — NOT a single averaged number. (2) Identify different production paradigms: Electronics = high-automation SMT; Auto = stamping/welding; Robotics = batch/bespoke. (3) Vietnam and Mexico plants serve export compliance function — operational metrics differ from PRC HQ. (4) WEF Lighthouse Factory candidacy is the relevant world-class benchmark (NOT just OEE). (5) Never recommend automation reduction — LHG IS the automation company.</t>
        </is>
      </c>
      <c r="G31" s="132" t="inlineStr">
        <is>
          <t>Ask Manufacturing Efficiency agent to analyse LHG operations.</t>
        </is>
      </c>
      <c r="H31" s="132" t="inlineStr">
        <is>
          <t>Agent produces divisional OEE table (5 divisions). Notes Vietnam/Mexico context. References Lighthouse Factory benchmark. Does NOT produce a single OEE number.</t>
        </is>
      </c>
    </row>
    <row r="32" ht="90" customHeight="1">
      <c r="A32" s="131" t="n">
        <v>4</v>
      </c>
      <c r="B32" s="131" t="inlineStr">
        <is>
          <t>CRITICAL</t>
        </is>
      </c>
      <c r="C32" s="132" t="inlineStr">
        <is>
          <t>KPIs Pyramid, Revenue Forecasting</t>
        </is>
      </c>
      <c r="D32" s="132" t="inlineStr">
        <is>
          <t>Agent applies single-business KPI framework. Produces revenue forecast as if LHG is a monoblock company with one growth rate. Misses divisional decomposition: Electronics 15% CAGR ≠ Consumer 3% CAGR.</t>
        </is>
      </c>
      <c r="E32" s="132" t="inlineStr">
        <is>
          <t>KPI and forecasting frameworks assume single-business units. No divisional segmentation module for conglomerates.</t>
        </is>
      </c>
      <c r="F32" s="132" t="inlineStr">
        <is>
          <t>CONGLOMERATE SEGMENTATION MANDATE: LHG has 5 independent divisions with different growth profiles: Div1 Electronics (15% CAGR, AI-driven), Div2 Auto (22-28% CAGR, EV), Div3 Industrial (15-20%, robotics), Div4 Materials (10-14%), Div5 Consumer (3-6%). MANDATORY: (1) Always produce divisional P&amp;L — do not consolidate prematurely. (2) Apply division-specific multiples when valuing segments. (3) KPI targets are division-specific (OEE, utilisation, customer count differ per div). (4) Group-level metrics are consolidations only — label clearly. (5) Sum-of-parts (SOTP) analysis required for full valuation.</t>
        </is>
      </c>
      <c r="G32" s="132" t="inlineStr">
        <is>
          <t>Ask Revenue Forecasting agent for LHG 5-year outlook.</t>
        </is>
      </c>
      <c r="H32" s="132" t="inlineStr">
        <is>
          <t>Agent produces 5-division revenue table with division-specific CAGRs. Notes EV/Automotive as fastest growing. Produces consolidated total as summation. Does NOT apply single growth rate.</t>
        </is>
      </c>
    </row>
    <row r="33" ht="90" customHeight="1">
      <c r="A33" s="133" t="n">
        <v>5</v>
      </c>
      <c r="B33" s="133" t="inlineStr">
        <is>
          <t>IMPORTANT</t>
        </is>
      </c>
      <c r="C33" s="134" t="inlineStr">
        <is>
          <t>Valuation, Business Plan</t>
        </is>
      </c>
      <c r="D33" s="134" t="inlineStr">
        <is>
          <t>Agent uses Western DCF assumptions: WACC 9-11%, terminal growth 2.5%. For a Chinese listed company, WACC should reflect: onshore RMB cost of debt ~4-5%, China equity risk premium ~6-8%, RMB risk-free rate ~2.5% (10yr CGB). Western inputs materially overprice cost of capital.</t>
        </is>
      </c>
      <c r="E33" s="134" t="inlineStr">
        <is>
          <t>DCF template hardcoded with US/EU WACC assumptions. No China capital market calibration module.</t>
        </is>
      </c>
      <c r="F33" s="134" t="inlineStr">
        <is>
          <t>CHINA DCF MODULE: For RMB-denominated Chinese company DCF: (1) Risk-free rate: PRC 10-year Government Bond (国债) yield ~2.5% (not US Treasury 4.5%). (2) Equity Risk Premium: China = 6-8% (Damodaran China ERP). (3) Beta: Reference A-share listed peers on SZSE/SSE. (4) Cost of debt: Onshore RMB bank loan LPR-based ~4.0-4.5%; offshore USD bond LIBOR+spread if Cayman vehicle used. (5) WACC range for LHG: 9-12% (RMB basis). (6) Terminal growth: China nominal GDP growth 4-5% (not US 2.5%). (7) Run separate USD-denominated DCF only if valuing for foreign acquirer.</t>
        </is>
      </c>
      <c r="G33" s="134" t="inlineStr">
        <is>
          <t>Ask Valuation Agent to run DCF for LHG.</t>
        </is>
      </c>
      <c r="H33" s="134" t="inlineStr">
        <is>
          <t>Agent uses RMB risk-free rate 2.5%, China ERP 6-8%, LPR-based debt cost. Terminal growth 4-5%. WACC range 9-12%. Does NOT use US Treasury rate or 2.5% terminal growth.</t>
        </is>
      </c>
    </row>
    <row r="34" ht="90" customHeight="1">
      <c r="A34" s="133" t="n">
        <v>6</v>
      </c>
      <c r="B34" s="133" t="inlineStr">
        <is>
          <t>IMPORTANT</t>
        </is>
      </c>
      <c r="C34" s="134" t="inlineStr">
        <is>
          <t>Fraud Audit, Financial Health</t>
        </is>
      </c>
      <c r="D34" s="134" t="inlineStr">
        <is>
          <t>Fraud Audit agent fabricates specific fraud incidents (e.g., '14 unauthorised EFTs', '8 vendor kickback alerts') with no evidence in company documents. China-specific fraud risks (VIE structures, related-party transactions, revenue recognition) are missed entirely.</t>
        </is>
      </c>
      <c r="E34" s="134" t="inlineStr">
        <is>
          <t>Fraud template hallucinated for Microsoft case is repeated verbatim. No China-specific fraud risk library. No instruction to search for actual audit findings before generating risks.</t>
        </is>
      </c>
      <c r="F34" s="134" t="inlineStr">
        <is>
          <t>CHINA FRAUD RISK MODULE: For Chinese listed manufacturers, REAL fraud risk areas to analyse: (1) Related-party transactions (关联交易): CSRC requires disclosure; check board approval processes. (2) Revenue recognition timing: channel stuffing at quarter-end common in PRC mfg. (3) Accounts receivable quality: check DSO trend and aging — LHG DSO 51 days = acceptable. (4) Intra-group transfer pricing: 47 intercompany transactions require SAT APA documentation. (5) Goodwill impairment risk: M&amp;A-heavy strategy creates impairment exposure. (6) VIE structure risk: N/A for LHG (no VIE), but check Cayman entity governance. NEVER fabricate specific fraud incidents without source documentation.</t>
        </is>
      </c>
      <c r="G34" s="134" t="inlineStr">
        <is>
          <t>Ask Fraud Audit agent to assess LHG financial controls.</t>
        </is>
      </c>
      <c r="H34" s="134" t="inlineStr">
        <is>
          <t>Agent identifies related-party transaction risk, transfer pricing APA, quarter-end revenue risk. Does NOT fabricate specific fraud incidents. Notes LHG has clean CSRC disclosure record.</t>
        </is>
      </c>
    </row>
    <row r="35" ht="90" customHeight="1">
      <c r="A35" s="133" t="n">
        <v>7</v>
      </c>
      <c r="B35" s="133" t="inlineStr">
        <is>
          <t>IMPORTANT</t>
        </is>
      </c>
      <c r="C35" s="134" t="inlineStr">
        <is>
          <t>Supply Chain Optimization, Operations</t>
        </is>
      </c>
      <c r="D35" s="134" t="inlineStr">
        <is>
          <t>Supply chain agent applies Western lean/JIT frameworks uniformly. Misses China-specific dynamics: rare earth strategic inventory, dual-supply-chain (Western OEMs via VN/MX vs Chinese OEMs via PRC), geopolitical tariff risk routing, MOFCOM ODI approvals for overseas procurement.</t>
        </is>
      </c>
      <c r="E35" s="134" t="inlineStr">
        <is>
          <t>Western supply chain framework has no module for China geopolitical supply chain strategy, rare earth dependencies, or dual-supply-chain architecture.</t>
        </is>
      </c>
      <c r="F35" s="134" t="inlineStr">
        <is>
          <t>CHINA SUPPLY CHAIN MODULE: (1) Dual-supply-chain strategy: LHG operates PRC plants (Chinese OEM customers) AND Vietnam/Mexico plants (Western OEM customers) — this is INTENTIONAL geopolitical risk mitigation, not inefficiency. (2) Rare earth inputs: 8-month strategic inventory is REQUIRED for NdFeB magnets — do not recommend reducing this. (3) MOFCOM ODI: All overseas supplier contracts &gt; USD 50MM require MOFCOM registration — flag this as a process (not a risk). (4) AEO-AA customs: Priority clearance at Shenzhen/Dongguan ports — quantify benefit. (5) Domestic sourcing &gt; 75% is a strategic goal (supply security), not just cost optimisation.</t>
        </is>
      </c>
      <c r="G35" s="134" t="inlineStr">
        <is>
          <t>Ask Supply Chain agent to optimise LHG procurement.</t>
        </is>
      </c>
      <c r="H35" s="134" t="inlineStr">
        <is>
          <t>Agent recognises dual-supply-chain as strategic asset. Does NOT recommend consolidating Vietnam+Mexico into PRC. Notes rare earth buffer as mandatory. References MOFCOM ODI process.</t>
        </is>
      </c>
    </row>
  </sheetData>
  <mergeCells count="4">
    <mergeCell ref="A1:I1"/>
    <mergeCell ref="A4:I4"/>
    <mergeCell ref="A27:I27"/>
    <mergeCell ref="A2:I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2026-04-05T20:44:41Z</dcterms:created>
  <dcterms:modified xmlns:dcterms="http://purl.org/dc/terms/" xmlns:xsi="http://www.w3.org/2001/XMLSchema-instance" xsi:type="dcterms:W3CDTF">2026-04-05T20:44:41Z</dcterms:modified>
</cp:coreProperties>
</file>